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1910" windowHeight="5280"/>
  </bookViews>
  <sheets>
    <sheet name="итог отчет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8" i="5"/>
  <c r="J32"/>
  <c r="D32"/>
  <c r="C32"/>
  <c r="J30"/>
  <c r="I44" s="1"/>
  <c r="D30"/>
  <c r="C30"/>
  <c r="J29"/>
  <c r="D29"/>
  <c r="C29"/>
  <c r="K22"/>
  <c r="G22"/>
  <c r="F22"/>
  <c r="H22" s="1"/>
  <c r="D22"/>
  <c r="C22"/>
  <c r="E22" s="1"/>
  <c r="I15"/>
  <c r="I42" s="1"/>
  <c r="I46" s="1"/>
  <c r="J38" l="1"/>
</calcChain>
</file>

<file path=xl/sharedStrings.xml><?xml version="1.0" encoding="utf-8"?>
<sst xmlns="http://schemas.openxmlformats.org/spreadsheetml/2006/main" count="40" uniqueCount="32">
  <si>
    <t>ОТЧЕТ ПО НАЧИСЛЕННЫМ И ОПЛАЧЕННЫМ УСЛУГАМ</t>
  </si>
  <si>
    <t>Выполненные работы</t>
  </si>
  <si>
    <t>долг</t>
  </si>
  <si>
    <t>начислено</t>
  </si>
  <si>
    <t>оплата</t>
  </si>
  <si>
    <t>АВР</t>
  </si>
  <si>
    <t>Текущий ремонт</t>
  </si>
  <si>
    <t>с. Квашнинское, ул.  30 лет Победы, 1</t>
  </si>
  <si>
    <t>Капитальный ремонт</t>
  </si>
  <si>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</si>
  <si>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</si>
  <si>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</si>
  <si>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 xml:space="preserve">Остаток средств капитального ремонта на 01.01.2013 г. руб. 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</si>
  <si>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</si>
  <si>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</si>
  <si>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</si>
  <si>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</si>
  <si>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</si>
  <si>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Капитальный ремонт системы электроснабжения</t>
  </si>
  <si>
    <t xml:space="preserve">Остаток средств капитального ремонта </t>
  </si>
  <si>
    <t xml:space="preserve">руб.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</si>
  <si>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</si>
  <si>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</si>
  <si>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</si>
  <si>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</si>
  <si>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t>Замена входных дверей 1-го и 2-го подъездов</t>
  </si>
  <si>
    <t>на отчетную дату</t>
  </si>
  <si>
    <t>И ВЫПОЛНЕННЫМ РАБОТАМ В МКД ЗА 2013 Г.</t>
  </si>
  <si>
    <t>ноябрь 2013 г.</t>
  </si>
  <si>
    <t>ОПЛАТА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</si>
  <si>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</si>
  <si>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апрель 2013г.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</si>
</sst>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left" vertical="distributed" wrapText="1"/>
    </xf>
    <xf numFmtId="14" fontId="0" fillId="0" borderId="1" xfId="0" applyNumberFormat="1" applyFont="1" applyBorder="1" applyAlignment="1">
      <alignment horizontal="left" vertical="distributed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wrapText="1"/>
    </xf>
    <xf numFmtId="0" fontId="2" fillId="0" borderId="0" xfId="0" applyFont="1"/>
    <xf numFmtId="2" fontId="2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4" fontId="0" fillId="0" borderId="1" xfId="0" applyNumberFormat="1" applyBorder="1" applyAlignment="1">
      <alignment horizontal="center" vertical="distributed" wrapText="1"/>
    </xf>
    <xf numFmtId="2" fontId="2" fillId="0" borderId="5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horizontal="right" vertical="center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vertical="distributed" wrapText="1"/>
    </xf>
    <xf numFmtId="0" fontId="9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3" fillId="0" borderId="3" xfId="0" applyFont="1" applyBorder="1" applyAlignment="1">
      <alignment horizontal="left" vertical="distributed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50;&#1042;&#1040;&#1064;&#1053;&#1048;&#1053;&#1057;&#1050;&#1054;&#1045;/&#1059;&#1051;.%2030%20&#1051;&#1045;&#1058;%20&#1055;&#1054;&#1041;&#1045;&#1044;&#1067;,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3">
          <cell r="E73">
            <v>51324.840000000011</v>
          </cell>
        </row>
      </sheetData>
      <sheetData sheetId="1"/>
      <sheetData sheetId="2">
        <row r="113">
          <cell r="F113">
            <v>8732</v>
          </cell>
          <cell r="O113">
            <v>23783.87</v>
          </cell>
        </row>
        <row r="114">
          <cell r="F114">
            <v>5418.995815801447</v>
          </cell>
          <cell r="O114">
            <v>14760.60264000505</v>
          </cell>
        </row>
        <row r="115">
          <cell r="AD115">
            <v>0</v>
          </cell>
          <cell r="AG115">
            <v>0</v>
          </cell>
        </row>
      </sheetData>
      <sheetData sheetId="3">
        <row r="8">
          <cell r="B8">
            <v>41379</v>
          </cell>
          <cell r="E8" t="str">
            <v>Осушение подвального помещения мотопомпой</v>
          </cell>
          <cell r="F8">
            <v>3540</v>
          </cell>
        </row>
        <row r="9">
          <cell r="B9">
            <v>41383</v>
          </cell>
          <cell r="E9" t="str">
            <v>Осушение подвального помещения мотопомпой</v>
          </cell>
          <cell r="F9">
            <v>3540</v>
          </cell>
        </row>
        <row r="10">
          <cell r="B10">
            <v>41523</v>
          </cell>
          <cell r="E10" t="str">
            <v>Ремонт, прочистка системы ХВС (замена крана ф 25 мм, )</v>
          </cell>
          <cell r="F10">
            <v>1714.78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48"/>
  <sheetViews>
    <sheetView tabSelected="1" topLeftCell="A30" workbookViewId="0">
      <selection activeCell="C32" sqref="C32"/>
    </sheetView>
  </sheetViews>
  <sheetFormatPr defaultRowHeight="15.75"/>
  <cols>
    <col min="1" max="1" width="3" style="4" customWidth="1"/>
    <col min="2" max="2" width="0" style="4" hidden="1" customWidth="1"/>
    <col min="3" max="3" width="13.28515625" style="4" customWidth="1"/>
    <col min="4" max="4" width="9.5703125" style="4" customWidth="1"/>
    <col min="5" max="5" width="9.140625" style="4"/>
    <col min="6" max="6" width="11.5703125" style="4" customWidth="1"/>
    <col min="7" max="7" width="9.5703125" style="4" bestFit="1" customWidth="1"/>
    <col min="8" max="8" width="9.140625" style="4"/>
    <col min="9" max="9" width="11.28515625" style="4" customWidth="1"/>
    <col min="10" max="10" width="9.28515625" style="4" customWidth="1"/>
    <col min="11" max="11" width="9.42578125" style="4" customWidth="1"/>
    <col min="12" max="12" width="9.5703125" style="4" bestFit="1" customWidth="1"/>
    <col min="13" max="16384" width="9.140625" style="4"/>
  </cols>
  <sheetData>
    <row r="1" spans="3:11">
      <c r="H1" s="5"/>
      <c r="I1" s="5"/>
      <c r="J1" s="25" t="s">
        <v>9</v>
      </c>
      <c r="K1" s="25"/>
    </row>
    <row r="2" spans="3:11">
      <c r="H2" s="5"/>
      <c r="I2" s="25" t="s">
        <v>10</v>
      </c>
      <c r="J2" s="25"/>
      <c r="K2" s="25"/>
    </row>
    <row r="3" spans="3:11">
      <c r="H3" s="25" t="s">
        <v>11</v>
      </c>
      <c r="I3" s="25"/>
      <c r="J3" s="25"/>
      <c r="K3" s="25"/>
    </row>
    <row r="4" spans="3:11">
      <c r="H4" s="25" t="s">
        <v>30</v>
      </c>
      <c r="I4" s="25"/>
      <c r="J4" s="25"/>
      <c r="K4" s="25"/>
    </row>
    <row r="6" spans="3:11" ht="15" customHeight="1"/>
    <row r="7" spans="3:11" ht="15.75" hidden="1" customHeight="1"/>
    <row r="8" spans="3:11" ht="15.75" hidden="1" customHeight="1"/>
    <row r="9" spans="3:11">
      <c r="C9" s="24" t="s">
        <v>0</v>
      </c>
      <c r="D9" s="24"/>
      <c r="E9" s="24"/>
      <c r="F9" s="24"/>
      <c r="G9" s="24"/>
      <c r="H9" s="24"/>
      <c r="I9" s="24"/>
      <c r="J9" s="24"/>
      <c r="K9" s="24"/>
    </row>
    <row r="10" spans="3:11">
      <c r="C10" s="24" t="s">
        <v>27</v>
      </c>
      <c r="D10" s="24"/>
      <c r="E10" s="24"/>
      <c r="F10" s="24"/>
      <c r="G10" s="24"/>
      <c r="H10" s="24"/>
      <c r="I10" s="24"/>
      <c r="J10" s="24"/>
      <c r="K10" s="24"/>
    </row>
    <row r="11" spans="3:11" ht="15.75" customHeight="1">
      <c r="C11" s="26"/>
      <c r="D11" s="26"/>
      <c r="E11" s="26"/>
      <c r="F11" s="26"/>
      <c r="G11" s="26"/>
      <c r="H11" s="26"/>
      <c r="I11" s="26"/>
      <c r="J11" s="26"/>
      <c r="K11" s="26"/>
    </row>
    <row r="12" spans="3:11">
      <c r="C12" s="27" t="s">
        <v>7</v>
      </c>
      <c r="D12" s="27"/>
      <c r="E12" s="27"/>
      <c r="F12" s="27"/>
      <c r="G12" s="27"/>
      <c r="H12" s="27"/>
      <c r="I12" s="27"/>
      <c r="J12" s="27"/>
      <c r="K12" s="27"/>
    </row>
    <row r="13" spans="3:11">
      <c r="C13" s="22"/>
      <c r="D13" s="22"/>
      <c r="E13" s="22"/>
      <c r="F13" s="22"/>
      <c r="G13" s="22"/>
      <c r="H13" s="22"/>
      <c r="I13" s="22"/>
      <c r="J13" s="22"/>
      <c r="K13" s="22"/>
    </row>
    <row r="14" spans="3:11">
      <c r="C14" s="22"/>
      <c r="D14" s="22"/>
      <c r="E14" s="22"/>
      <c r="F14" s="22"/>
      <c r="G14" s="22"/>
      <c r="H14" s="22"/>
      <c r="I14" s="22"/>
      <c r="J14" s="22"/>
      <c r="K14" s="22"/>
    </row>
    <row r="15" spans="3:11" ht="18" customHeight="1">
      <c r="C15" s="28" t="s">
        <v>12</v>
      </c>
      <c r="D15" s="28"/>
      <c r="E15" s="28"/>
      <c r="F15" s="28"/>
      <c r="G15" s="28"/>
      <c r="H15" s="28"/>
      <c r="I15" s="12">
        <f>[1]отчет!E73</f>
        <v>51324.840000000011</v>
      </c>
      <c r="J15" s="6"/>
      <c r="K15" s="6"/>
    </row>
    <row r="16" spans="3:11" ht="15.75" customHeight="1">
      <c r="C16" s="19"/>
      <c r="D16" s="19"/>
      <c r="E16" s="19"/>
      <c r="F16" s="19"/>
      <c r="G16" s="19"/>
      <c r="H16" s="19"/>
      <c r="I16" s="11"/>
      <c r="J16" s="6"/>
      <c r="K16" s="6"/>
    </row>
    <row r="17" spans="3:11" ht="15.75" customHeight="1">
      <c r="C17" s="26" t="s">
        <v>29</v>
      </c>
      <c r="D17" s="26"/>
      <c r="E17" s="26"/>
      <c r="F17" s="26"/>
      <c r="G17" s="26"/>
      <c r="H17" s="26"/>
      <c r="I17" s="26"/>
      <c r="J17" s="26"/>
      <c r="K17" s="26"/>
    </row>
    <row r="19" spans="3:11" ht="15.75" customHeight="1">
      <c r="C19" s="29" t="s">
        <v>5</v>
      </c>
      <c r="D19" s="30"/>
      <c r="E19" s="31"/>
      <c r="F19" s="29" t="s">
        <v>8</v>
      </c>
      <c r="G19" s="30"/>
      <c r="H19" s="31"/>
      <c r="I19" s="29" t="s">
        <v>6</v>
      </c>
      <c r="J19" s="30"/>
      <c r="K19" s="31"/>
    </row>
    <row r="20" spans="3:11">
      <c r="C20" s="7" t="s">
        <v>3</v>
      </c>
      <c r="D20" s="7" t="s">
        <v>4</v>
      </c>
      <c r="E20" s="7" t="s">
        <v>2</v>
      </c>
      <c r="F20" s="7" t="s">
        <v>3</v>
      </c>
      <c r="G20" s="7" t="s">
        <v>4</v>
      </c>
      <c r="H20" s="7" t="s">
        <v>2</v>
      </c>
      <c r="I20" s="7" t="s">
        <v>3</v>
      </c>
      <c r="J20" s="7" t="s">
        <v>4</v>
      </c>
      <c r="K20" s="7" t="s">
        <v>2</v>
      </c>
    </row>
    <row r="21" spans="3:11">
      <c r="C21" s="8"/>
      <c r="D21" s="8"/>
      <c r="E21" s="8"/>
      <c r="F21" s="8"/>
      <c r="G21" s="8"/>
      <c r="H21" s="8"/>
      <c r="I21" s="8"/>
      <c r="J21" s="8"/>
      <c r="K21" s="8"/>
    </row>
    <row r="22" spans="3:11">
      <c r="C22" s="20">
        <f>[1]Лист3!F113</f>
        <v>8732</v>
      </c>
      <c r="D22" s="20">
        <f>[1]Лист3!F114</f>
        <v>5418.995815801447</v>
      </c>
      <c r="E22" s="8">
        <f>C22-D22</f>
        <v>3313.004184198553</v>
      </c>
      <c r="F22" s="20">
        <f>[1]Лист3!O113</f>
        <v>23783.87</v>
      </c>
      <c r="G22" s="20">
        <f>[1]Лист3!O114</f>
        <v>14760.60264000505</v>
      </c>
      <c r="H22" s="8">
        <f>F22-G22</f>
        <v>9023.2673599949485</v>
      </c>
      <c r="I22" s="20">
        <v>0</v>
      </c>
      <c r="J22" s="20">
        <v>0</v>
      </c>
      <c r="K22" s="20">
        <f>I22-J22</f>
        <v>0</v>
      </c>
    </row>
    <row r="23" spans="3:11">
      <c r="C23" s="8"/>
      <c r="D23" s="8"/>
      <c r="E23" s="8"/>
      <c r="F23" s="8"/>
      <c r="G23" s="8"/>
      <c r="H23" s="8"/>
      <c r="I23" s="8"/>
      <c r="J23" s="8"/>
      <c r="K23" s="8"/>
    </row>
    <row r="25" spans="3:11">
      <c r="C25" s="32" t="s">
        <v>1</v>
      </c>
      <c r="D25" s="32"/>
      <c r="E25" s="32"/>
      <c r="F25" s="32"/>
      <c r="G25" s="32"/>
      <c r="H25" s="32"/>
      <c r="I25" s="32"/>
      <c r="J25" s="32"/>
      <c r="K25" s="32"/>
    </row>
    <row r="27" spans="3:11" ht="30.75" customHeight="1">
      <c r="C27" s="21" t="s">
        <v>13</v>
      </c>
      <c r="D27" s="33" t="s">
        <v>14</v>
      </c>
      <c r="E27" s="33"/>
      <c r="F27" s="33"/>
      <c r="G27" s="33"/>
      <c r="H27" s="33" t="s">
        <v>15</v>
      </c>
      <c r="I27" s="33"/>
      <c r="J27" s="33" t="s">
        <v>16</v>
      </c>
      <c r="K27" s="33"/>
    </row>
    <row r="28" spans="3:11">
      <c r="C28" s="21"/>
      <c r="D28" s="34"/>
      <c r="E28" s="35"/>
      <c r="F28" s="35"/>
      <c r="G28" s="36"/>
      <c r="H28" s="34"/>
      <c r="I28" s="36"/>
      <c r="J28" s="34"/>
      <c r="K28" s="36"/>
    </row>
    <row r="29" spans="3:11" ht="30.95" customHeight="1">
      <c r="C29" s="1">
        <f>[1]работы!B8</f>
        <v>41379</v>
      </c>
      <c r="D29" s="37" t="str">
        <f>[1]работы!E8</f>
        <v>Осушение подвального помещения мотопомпой</v>
      </c>
      <c r="E29" s="38"/>
      <c r="F29" s="38"/>
      <c r="G29" s="39"/>
      <c r="H29" s="40"/>
      <c r="I29" s="40"/>
      <c r="J29" s="40">
        <f>[1]работы!F8</f>
        <v>3540</v>
      </c>
      <c r="K29" s="40"/>
    </row>
    <row r="30" spans="3:11" ht="30.95" customHeight="1">
      <c r="C30" s="1">
        <f>[1]работы!B9</f>
        <v>41383</v>
      </c>
      <c r="D30" s="37" t="str">
        <f>[1]работы!E9</f>
        <v>Осушение подвального помещения мотопомпой</v>
      </c>
      <c r="E30" s="38"/>
      <c r="F30" s="38"/>
      <c r="G30" s="39"/>
      <c r="H30" s="41"/>
      <c r="I30" s="42"/>
      <c r="J30" s="40">
        <f>[1]работы!F9</f>
        <v>3540</v>
      </c>
      <c r="K30" s="40"/>
    </row>
    <row r="31" spans="3:11" ht="27" customHeight="1">
      <c r="C31" s="9" t="s">
        <v>31</v>
      </c>
      <c r="D31" s="43" t="s">
        <v>18</v>
      </c>
      <c r="E31" s="44"/>
      <c r="F31" s="44"/>
      <c r="G31" s="45"/>
      <c r="H31" s="46">
        <v>50046</v>
      </c>
      <c r="I31" s="47"/>
      <c r="J31" s="40">
        <v>39286.11</v>
      </c>
      <c r="K31" s="40"/>
    </row>
    <row r="32" spans="3:11" ht="30" customHeight="1">
      <c r="C32" s="16">
        <f>[1]работы!B10</f>
        <v>41523</v>
      </c>
      <c r="D32" s="48" t="str">
        <f>[1]работы!E10</f>
        <v>Ремонт, прочистка системы ХВС (замена крана ф 25 мм, )</v>
      </c>
      <c r="E32" s="49"/>
      <c r="F32" s="49"/>
      <c r="G32" s="50"/>
      <c r="H32" s="41"/>
      <c r="I32" s="42"/>
      <c r="J32" s="40">
        <f>[1]работы!F10</f>
        <v>1714.78</v>
      </c>
      <c r="K32" s="40"/>
    </row>
    <row r="33" spans="3:11" ht="15" customHeight="1">
      <c r="C33" s="18" t="s">
        <v>28</v>
      </c>
      <c r="D33" s="37" t="s">
        <v>25</v>
      </c>
      <c r="E33" s="38"/>
      <c r="F33" s="38"/>
      <c r="G33" s="39"/>
      <c r="H33" s="46"/>
      <c r="I33" s="47"/>
      <c r="J33" s="46">
        <v>20000</v>
      </c>
      <c r="K33" s="47"/>
    </row>
    <row r="34" spans="3:11" hidden="1">
      <c r="C34" s="9"/>
      <c r="D34" s="51"/>
      <c r="E34" s="52"/>
      <c r="F34" s="52"/>
      <c r="G34" s="53"/>
      <c r="H34" s="41"/>
      <c r="I34" s="42"/>
      <c r="J34" s="41"/>
      <c r="K34" s="42"/>
    </row>
    <row r="35" spans="3:11" ht="15.75" hidden="1" customHeight="1">
      <c r="C35" s="10"/>
      <c r="D35" s="51"/>
      <c r="E35" s="52"/>
      <c r="F35" s="52"/>
      <c r="G35" s="53"/>
      <c r="H35" s="41"/>
      <c r="I35" s="42"/>
      <c r="J35" s="46"/>
      <c r="K35" s="47"/>
    </row>
    <row r="36" spans="3:11" ht="15.75" hidden="1" customHeight="1">
      <c r="C36" s="10"/>
      <c r="D36" s="51"/>
      <c r="E36" s="52"/>
      <c r="F36" s="52"/>
      <c r="G36" s="53"/>
      <c r="H36" s="41"/>
      <c r="I36" s="42"/>
      <c r="J36" s="46"/>
      <c r="K36" s="47"/>
    </row>
    <row r="37" spans="3:11" hidden="1">
      <c r="C37" s="3"/>
      <c r="D37" s="41"/>
      <c r="E37" s="58"/>
      <c r="F37" s="58"/>
      <c r="G37" s="42"/>
      <c r="H37" s="41"/>
      <c r="I37" s="42"/>
      <c r="J37" s="41"/>
      <c r="K37" s="42"/>
    </row>
    <row r="38" spans="3:11">
      <c r="C38" s="2" t="s">
        <v>17</v>
      </c>
      <c r="D38" s="54"/>
      <c r="E38" s="55"/>
      <c r="F38" s="55"/>
      <c r="G38" s="56"/>
      <c r="H38" s="54"/>
      <c r="I38" s="56"/>
      <c r="J38" s="57">
        <f>SUM(J29:K36)</f>
        <v>68080.89</v>
      </c>
      <c r="K38" s="56"/>
    </row>
    <row r="40" spans="3:11">
      <c r="F40" s="13" t="s">
        <v>26</v>
      </c>
    </row>
    <row r="42" spans="3:11">
      <c r="C42" s="23" t="s">
        <v>19</v>
      </c>
      <c r="D42" s="23"/>
      <c r="E42" s="23"/>
      <c r="F42" s="23"/>
      <c r="G42" s="23"/>
      <c r="H42" s="23"/>
      <c r="I42" s="14">
        <f>I15+G22-J31-J33</f>
        <v>6799.3326400050573</v>
      </c>
      <c r="J42" s="13" t="s">
        <v>20</v>
      </c>
      <c r="K42" s="13"/>
    </row>
    <row r="43" spans="3:11">
      <c r="I43" s="15"/>
      <c r="J43" s="13"/>
      <c r="K43" s="13"/>
    </row>
    <row r="44" spans="3:11">
      <c r="C44" s="23" t="s">
        <v>21</v>
      </c>
      <c r="D44" s="23"/>
      <c r="E44" s="23"/>
      <c r="F44" s="23"/>
      <c r="G44" s="23"/>
      <c r="H44" s="23"/>
      <c r="I44" s="14">
        <f>D22-J29-J30-J32</f>
        <v>-3375.7841841985528</v>
      </c>
      <c r="J44" s="13" t="s">
        <v>20</v>
      </c>
      <c r="K44" s="13"/>
    </row>
    <row r="46" spans="3:11">
      <c r="G46" s="26" t="s">
        <v>22</v>
      </c>
      <c r="H46" s="26"/>
      <c r="I46" s="14">
        <f>I42+I44</f>
        <v>3423.5484558065045</v>
      </c>
      <c r="J46" s="13" t="s">
        <v>20</v>
      </c>
    </row>
    <row r="48" spans="3:11">
      <c r="C48" s="23" t="s">
        <v>23</v>
      </c>
      <c r="D48" s="23"/>
      <c r="E48" s="23"/>
      <c r="F48" s="23"/>
      <c r="G48" s="23"/>
      <c r="H48" s="23"/>
      <c r="I48" s="17">
        <f>[1]Лист3!AD115+[1]Лист3!AG115</f>
        <v>0</v>
      </c>
      <c r="J48" s="13" t="s">
        <v>24</v>
      </c>
    </row>
  </sheetData>
  <mergeCells count="54">
    <mergeCell ref="C42:H42"/>
    <mergeCell ref="C44:H44"/>
    <mergeCell ref="G46:H46"/>
    <mergeCell ref="D37:G37"/>
    <mergeCell ref="H37:I37"/>
    <mergeCell ref="J37:K37"/>
    <mergeCell ref="D38:G38"/>
    <mergeCell ref="H38:I38"/>
    <mergeCell ref="J38:K38"/>
    <mergeCell ref="D35:G35"/>
    <mergeCell ref="H35:I35"/>
    <mergeCell ref="J35:K35"/>
    <mergeCell ref="D36:G36"/>
    <mergeCell ref="H36:I36"/>
    <mergeCell ref="J36:K36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D29:G29"/>
    <mergeCell ref="H29:I29"/>
    <mergeCell ref="J29:K29"/>
    <mergeCell ref="D30:G30"/>
    <mergeCell ref="H30:I30"/>
    <mergeCell ref="J30:K30"/>
    <mergeCell ref="H27:I27"/>
    <mergeCell ref="J27:K27"/>
    <mergeCell ref="D28:G28"/>
    <mergeCell ref="H28:I28"/>
    <mergeCell ref="J28:K28"/>
    <mergeCell ref="C48:H48"/>
    <mergeCell ref="C10:K10"/>
    <mergeCell ref="J1:K1"/>
    <mergeCell ref="I2:K2"/>
    <mergeCell ref="H3:K3"/>
    <mergeCell ref="H4:K4"/>
    <mergeCell ref="C9:K9"/>
    <mergeCell ref="C11:K11"/>
    <mergeCell ref="C12:K12"/>
    <mergeCell ref="C15:H15"/>
    <mergeCell ref="C19:E19"/>
    <mergeCell ref="F19:H19"/>
    <mergeCell ref="I19:K19"/>
    <mergeCell ref="C17:K17"/>
    <mergeCell ref="C25:K25"/>
    <mergeCell ref="D27:G27"/>
  </mergeCells>
  <pageMargins left="0.47" right="0.16" top="0.5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2014-01-27T06:19:54Z</dcterms:modified>
</cp:coreProperties>
</file>