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8" i="1"/>
  <c r="J36"/>
  <c r="J19"/>
  <c r="I42" s="1"/>
  <c r="I19"/>
  <c r="K19" s="1"/>
  <c r="G19"/>
  <c r="F19"/>
  <c r="H19" s="1"/>
  <c r="D19"/>
  <c r="I44" s="1"/>
  <c r="C19"/>
  <c r="E19" s="1"/>
  <c r="I12"/>
  <c r="I40" l="1"/>
  <c r="I46" s="1"/>
</calcChain>
</file>

<file path=xl/sharedStrings.xml><?xml version="1.0" encoding="utf-8"?>
<sst xmlns="http://schemas.openxmlformats.org/spreadsheetml/2006/main" count="46" uniqueCount="36">
  <si>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</si>
  <si>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</si>
  <si>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</si>
  <si>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</si>
  <si>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</si>
  <si>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</si>
  <si>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</si>
  <si>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</si>
  <si>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</si>
  <si>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</si>
  <si>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</si>
  <si>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</si>
  <si>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</si>
  <si>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</si>
  <si>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</si>
  <si>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</si>
  <si>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руб.</t>
  </si>
  <si>
    <t>Остаток средств текущего ремонта</t>
  </si>
  <si>
    <t>Остаток средств аварийного ремонта</t>
  </si>
  <si>
    <t xml:space="preserve">ИТОГО </t>
  </si>
  <si>
    <t xml:space="preserve">Задолженность за услуги управляющей организации  </t>
  </si>
  <si>
    <t>на отчетную дату</t>
  </si>
  <si>
    <t>ОПЛАТА ЗА 2013 Г.</t>
  </si>
  <si>
    <t xml:space="preserve">Остаток средств капитального ремонта </t>
  </si>
  <si>
    <t xml:space="preserve">И ВЫПОЛНЕННЫМ РАБОТАМ В МКД ЗА 2013 Г. 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</si>
  <si>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</t>
    </r>
    <r>
      <rPr>
        <sz val="12"/>
        <rFont val="Arial Cyr"/>
        <charset val="204"/>
      </rPr>
      <t xml:space="preserve"> 2014 г.</t>
    </r>
  </si>
  <si>
    <t>д. Баранникова, ул. Лесная, 9</t>
  </si>
  <si>
    <t xml:space="preserve">Остаток средств капитального ремонта на 01.01.2013 г. руб. </t>
  </si>
  <si>
    <t>Замена входных дверей 2,3-го подъездов</t>
  </si>
  <si>
    <t>Замена стояков системы теплоснабжения в подъездах</t>
  </si>
  <si>
    <t>Наряд № 17/10 от 17.10.2013</t>
  </si>
  <si>
    <t>Ремонт системы теплоснабжения</t>
  </si>
  <si>
    <t>Наряд № 17/10 от 17.10.2014</t>
  </si>
  <si>
    <t>Ремонт, промывка системы теплоснабжения</t>
  </si>
  <si>
    <t>Смена запорной арматуры системы теплоснабжения</t>
  </si>
  <si>
    <t>Ремонт примыканий к дымовентиляционным каналам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</si>
</sst>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2" fillId="0" borderId="0" xfId="0" applyFont="1" applyBorder="1"/>
    <xf numFmtId="0" fontId="6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5" xfId="0" applyNumberFormat="1" applyBorder="1"/>
    <xf numFmtId="0" fontId="2" fillId="0" borderId="5" xfId="0" applyFont="1" applyBorder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0" fontId="2" fillId="0" borderId="0" xfId="0" applyFont="1" applyAlignment="1"/>
    <xf numFmtId="2" fontId="6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2" fontId="6" fillId="0" borderId="0" xfId="0" applyNumberFormat="1" applyFont="1" applyAlignment="1"/>
    <xf numFmtId="17" fontId="0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1;&#1040;&#1056;&#1040;&#1053;&#1053;&#1048;&#1050;&#1054;&#1042;&#1040;\&#1059;&#1051;.%20&#1051;&#1045;&#1057;&#1053;&#1040;&#1071;,%2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>
        <row r="73">
          <cell r="E73">
            <v>85810.569999999978</v>
          </cell>
        </row>
      </sheetData>
      <sheetData sheetId="1" refreshError="1"/>
      <sheetData sheetId="2">
        <row r="113">
          <cell r="R113">
            <v>23031.599999999999</v>
          </cell>
          <cell r="U113">
            <v>46633.999999999993</v>
          </cell>
          <cell r="AG113">
            <v>23031.599999999999</v>
          </cell>
        </row>
        <row r="114">
          <cell r="R114">
            <v>22124.483214319276</v>
          </cell>
          <cell r="U114">
            <v>44797.283345546959</v>
          </cell>
          <cell r="AG114">
            <v>22124.483214319276</v>
          </cell>
        </row>
        <row r="115">
          <cell r="AJ115">
            <v>0</v>
          </cell>
          <cell r="AM115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8"/>
  <sheetViews>
    <sheetView tabSelected="1" topLeftCell="A2" workbookViewId="0">
      <selection activeCell="L23" sqref="L23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20" t="s">
        <v>0</v>
      </c>
      <c r="K1" s="20"/>
    </row>
    <row r="2" spans="3:11">
      <c r="H2" s="2"/>
      <c r="I2" s="20" t="s">
        <v>1</v>
      </c>
      <c r="J2" s="20"/>
      <c r="K2" s="20"/>
    </row>
    <row r="3" spans="3:11">
      <c r="H3" s="20" t="s">
        <v>2</v>
      </c>
      <c r="I3" s="20"/>
      <c r="J3" s="20"/>
      <c r="K3" s="20"/>
    </row>
    <row r="4" spans="3:11">
      <c r="H4" s="20" t="s">
        <v>25</v>
      </c>
      <c r="I4" s="20"/>
      <c r="J4" s="20"/>
      <c r="K4" s="20"/>
    </row>
    <row r="7" spans="3:11">
      <c r="C7" s="27" t="s">
        <v>3</v>
      </c>
      <c r="D7" s="27"/>
      <c r="E7" s="27"/>
      <c r="F7" s="27"/>
      <c r="G7" s="27"/>
      <c r="H7" s="27"/>
      <c r="I7" s="27"/>
      <c r="J7" s="27"/>
      <c r="K7" s="27"/>
    </row>
    <row r="8" spans="3:11">
      <c r="C8" s="27" t="s">
        <v>24</v>
      </c>
      <c r="D8" s="27"/>
      <c r="E8" s="27"/>
      <c r="F8" s="27"/>
      <c r="G8" s="27"/>
      <c r="H8" s="27"/>
      <c r="I8" s="27"/>
      <c r="J8" s="27"/>
      <c r="K8" s="27"/>
    </row>
    <row r="9" spans="3:11">
      <c r="C9" s="18"/>
      <c r="D9" s="18"/>
      <c r="E9" s="18"/>
      <c r="F9" s="18"/>
      <c r="G9" s="18"/>
      <c r="H9" s="18"/>
      <c r="I9" s="18"/>
      <c r="J9" s="18"/>
      <c r="K9" s="18"/>
    </row>
    <row r="10" spans="3:11">
      <c r="C10" s="19" t="s">
        <v>26</v>
      </c>
      <c r="D10" s="19"/>
      <c r="E10" s="19"/>
      <c r="F10" s="19"/>
      <c r="G10" s="19"/>
      <c r="H10" s="19"/>
      <c r="I10" s="19"/>
      <c r="J10" s="19"/>
      <c r="K10" s="19"/>
    </row>
    <row r="11" spans="3:11" ht="15.75" customHeight="1">
      <c r="C11" s="14"/>
      <c r="D11" s="14"/>
      <c r="E11" s="14"/>
      <c r="F11" s="14"/>
      <c r="G11" s="14"/>
      <c r="H11" s="14"/>
      <c r="I11" s="14"/>
      <c r="J11" s="14"/>
      <c r="K11" s="14"/>
    </row>
    <row r="12" spans="3:11">
      <c r="C12" s="46" t="s">
        <v>27</v>
      </c>
      <c r="D12" s="46"/>
      <c r="E12" s="46"/>
      <c r="F12" s="46"/>
      <c r="G12" s="46"/>
      <c r="H12" s="46"/>
      <c r="I12" s="3">
        <f>[1]отчет!E73</f>
        <v>85810.569999999978</v>
      </c>
      <c r="J12" s="4"/>
      <c r="K12" s="4"/>
    </row>
    <row r="13" spans="3:11">
      <c r="C13" s="11"/>
      <c r="D13" s="11"/>
      <c r="E13" s="11"/>
      <c r="F13" s="11"/>
      <c r="G13" s="11"/>
      <c r="H13" s="11"/>
      <c r="I13" s="5"/>
      <c r="J13" s="4"/>
      <c r="K13" s="4"/>
    </row>
    <row r="14" spans="3:11">
      <c r="C14" s="18" t="s">
        <v>22</v>
      </c>
      <c r="D14" s="18"/>
      <c r="E14" s="18"/>
      <c r="F14" s="18"/>
      <c r="G14" s="18"/>
      <c r="H14" s="18"/>
      <c r="I14" s="18"/>
      <c r="J14" s="18"/>
      <c r="K14" s="18"/>
    </row>
    <row r="15" spans="3:11" ht="15.75" customHeight="1"/>
    <row r="16" spans="3:11">
      <c r="C16" s="28" t="s">
        <v>4</v>
      </c>
      <c r="D16" s="29"/>
      <c r="E16" s="30"/>
      <c r="F16" s="28" t="s">
        <v>5</v>
      </c>
      <c r="G16" s="29"/>
      <c r="H16" s="30"/>
      <c r="I16" s="28" t="s">
        <v>6</v>
      </c>
      <c r="J16" s="29"/>
      <c r="K16" s="30"/>
    </row>
    <row r="17" spans="3:11">
      <c r="C17" s="6" t="s">
        <v>7</v>
      </c>
      <c r="D17" s="6" t="s">
        <v>8</v>
      </c>
      <c r="E17" s="6" t="s">
        <v>9</v>
      </c>
      <c r="F17" s="6" t="s">
        <v>7</v>
      </c>
      <c r="G17" s="6" t="s">
        <v>8</v>
      </c>
      <c r="H17" s="6" t="s">
        <v>9</v>
      </c>
      <c r="I17" s="6" t="s">
        <v>7</v>
      </c>
      <c r="J17" s="6" t="s">
        <v>8</v>
      </c>
      <c r="K17" s="6" t="s">
        <v>9</v>
      </c>
    </row>
    <row r="18" spans="3:11">
      <c r="C18" s="7"/>
      <c r="D18" s="7"/>
      <c r="E18" s="7"/>
      <c r="F18" s="7"/>
      <c r="G18" s="7"/>
      <c r="H18" s="7"/>
      <c r="I18" s="7"/>
      <c r="J18" s="7"/>
      <c r="K18" s="7"/>
    </row>
    <row r="19" spans="3:11">
      <c r="C19" s="12">
        <f>[1]Лист3!R113</f>
        <v>23031.599999999999</v>
      </c>
      <c r="D19" s="12">
        <f>[1]Лист3!R114</f>
        <v>22124.483214319276</v>
      </c>
      <c r="E19" s="7">
        <f>C19-D19</f>
        <v>907.11678568072239</v>
      </c>
      <c r="F19" s="12">
        <f>[1]Лист3!U113</f>
        <v>46633.999999999993</v>
      </c>
      <c r="G19" s="12">
        <f>[1]Лист3!U114</f>
        <v>44797.283345546959</v>
      </c>
      <c r="H19" s="7">
        <f>F19-G19</f>
        <v>1836.7166544530337</v>
      </c>
      <c r="I19" s="12">
        <f>[1]Лист3!AG113</f>
        <v>23031.599999999999</v>
      </c>
      <c r="J19" s="12">
        <f>[1]Лист3!AG114</f>
        <v>22124.483214319276</v>
      </c>
      <c r="K19" s="7">
        <f>I19-J19</f>
        <v>907.11678568072239</v>
      </c>
    </row>
    <row r="20" spans="3:11">
      <c r="C20" s="7"/>
      <c r="D20" s="7"/>
      <c r="E20" s="7"/>
      <c r="F20" s="7"/>
      <c r="G20" s="7"/>
      <c r="H20" s="7"/>
      <c r="I20" s="7"/>
      <c r="J20" s="7"/>
      <c r="K20" s="7"/>
    </row>
    <row r="22" spans="3:11">
      <c r="C22" s="31" t="s">
        <v>10</v>
      </c>
      <c r="D22" s="31"/>
      <c r="E22" s="31"/>
      <c r="F22" s="31"/>
      <c r="G22" s="31"/>
      <c r="H22" s="31"/>
      <c r="I22" s="31"/>
      <c r="J22" s="31"/>
      <c r="K22" s="31"/>
    </row>
    <row r="23" spans="3:11">
      <c r="C23" s="18"/>
      <c r="D23" s="18"/>
      <c r="E23" s="18"/>
      <c r="F23" s="18"/>
      <c r="G23" s="18"/>
      <c r="H23" s="18"/>
      <c r="I23" s="18"/>
      <c r="J23" s="18"/>
      <c r="K23" s="18"/>
    </row>
    <row r="24" spans="3:11" ht="15.75" customHeight="1"/>
    <row r="25" spans="3:11">
      <c r="C25" s="13" t="s">
        <v>11</v>
      </c>
      <c r="D25" s="32" t="s">
        <v>12</v>
      </c>
      <c r="E25" s="32"/>
      <c r="F25" s="32"/>
      <c r="G25" s="32"/>
      <c r="H25" s="32" t="s">
        <v>13</v>
      </c>
      <c r="I25" s="32"/>
      <c r="J25" s="32" t="s">
        <v>14</v>
      </c>
      <c r="K25" s="32"/>
    </row>
    <row r="26" spans="3:11" ht="15.75" customHeight="1">
      <c r="C26" s="58">
        <v>41426</v>
      </c>
      <c r="D26" s="47" t="s">
        <v>28</v>
      </c>
      <c r="E26" s="48"/>
      <c r="F26" s="48"/>
      <c r="G26" s="49"/>
      <c r="H26" s="33"/>
      <c r="I26" s="34"/>
      <c r="J26" s="50">
        <v>25000</v>
      </c>
      <c r="K26" s="51"/>
    </row>
    <row r="27" spans="3:11" ht="27" customHeight="1">
      <c r="C27" s="15">
        <v>41502</v>
      </c>
      <c r="D27" s="21" t="s">
        <v>29</v>
      </c>
      <c r="E27" s="22"/>
      <c r="F27" s="22"/>
      <c r="G27" s="23"/>
      <c r="H27" s="26">
        <v>54448</v>
      </c>
      <c r="I27" s="26"/>
      <c r="J27" s="26">
        <v>54448</v>
      </c>
      <c r="K27" s="26"/>
    </row>
    <row r="28" spans="3:11" ht="23.25">
      <c r="C28" s="52" t="s">
        <v>30</v>
      </c>
      <c r="D28" s="21" t="s">
        <v>31</v>
      </c>
      <c r="E28" s="22"/>
      <c r="F28" s="22"/>
      <c r="G28" s="23"/>
      <c r="H28" s="24"/>
      <c r="I28" s="25"/>
      <c r="J28" s="26">
        <v>1490.35</v>
      </c>
      <c r="K28" s="26"/>
    </row>
    <row r="29" spans="3:11" ht="15" customHeight="1">
      <c r="C29" s="52" t="s">
        <v>32</v>
      </c>
      <c r="D29" s="21" t="s">
        <v>33</v>
      </c>
      <c r="E29" s="22"/>
      <c r="F29" s="22"/>
      <c r="G29" s="23"/>
      <c r="H29" s="24"/>
      <c r="I29" s="25"/>
      <c r="J29" s="26">
        <v>6630.8</v>
      </c>
      <c r="K29" s="26"/>
    </row>
    <row r="30" spans="3:11" ht="27" customHeight="1">
      <c r="C30" s="16">
        <v>41499</v>
      </c>
      <c r="D30" s="21" t="s">
        <v>34</v>
      </c>
      <c r="E30" s="22"/>
      <c r="F30" s="22"/>
      <c r="G30" s="23"/>
      <c r="H30" s="38">
        <v>9863</v>
      </c>
      <c r="I30" s="39"/>
      <c r="J30" s="38">
        <v>9863</v>
      </c>
      <c r="K30" s="39"/>
    </row>
    <row r="31" spans="3:11" ht="27" customHeight="1">
      <c r="C31" s="16">
        <v>41572</v>
      </c>
      <c r="D31" s="21" t="s">
        <v>35</v>
      </c>
      <c r="E31" s="22"/>
      <c r="F31" s="22"/>
      <c r="G31" s="23"/>
      <c r="H31" s="24"/>
      <c r="I31" s="25"/>
      <c r="J31" s="26">
        <v>3314.2</v>
      </c>
      <c r="K31" s="26"/>
    </row>
    <row r="32" spans="3:11" ht="15.75" customHeight="1">
      <c r="C32" s="16"/>
      <c r="D32" s="21"/>
      <c r="E32" s="22"/>
      <c r="F32" s="22"/>
      <c r="G32" s="23"/>
      <c r="H32" s="24"/>
      <c r="I32" s="25"/>
      <c r="J32" s="26"/>
      <c r="K32" s="26"/>
    </row>
    <row r="33" spans="3:11" ht="0.75" customHeight="1">
      <c r="C33" s="16"/>
      <c r="D33" s="35"/>
      <c r="E33" s="36"/>
      <c r="F33" s="36"/>
      <c r="G33" s="37"/>
      <c r="H33" s="24"/>
      <c r="I33" s="25"/>
      <c r="J33" s="38"/>
      <c r="K33" s="39"/>
    </row>
    <row r="34" spans="3:11" ht="15.75" hidden="1" customHeight="1">
      <c r="C34" s="16"/>
      <c r="D34" s="35"/>
      <c r="E34" s="36"/>
      <c r="F34" s="36"/>
      <c r="G34" s="37"/>
      <c r="H34" s="24"/>
      <c r="I34" s="25"/>
      <c r="J34" s="38"/>
      <c r="K34" s="39"/>
    </row>
    <row r="35" spans="3:11" hidden="1">
      <c r="C35" s="17"/>
      <c r="D35" s="24"/>
      <c r="E35" s="40"/>
      <c r="F35" s="40"/>
      <c r="G35" s="25"/>
      <c r="H35" s="24"/>
      <c r="I35" s="25"/>
      <c r="J35" s="24"/>
      <c r="K35" s="25"/>
    </row>
    <row r="36" spans="3:11">
      <c r="C36" s="8" t="s">
        <v>15</v>
      </c>
      <c r="D36" s="41"/>
      <c r="E36" s="42"/>
      <c r="F36" s="42"/>
      <c r="G36" s="43"/>
      <c r="H36" s="41"/>
      <c r="I36" s="43"/>
      <c r="J36" s="44">
        <f>SUM(J26:K34)</f>
        <v>100746.35</v>
      </c>
      <c r="K36" s="43"/>
    </row>
    <row r="37" spans="3:11" ht="15.75" customHeight="1"/>
    <row r="38" spans="3:11" ht="15.75" customHeight="1">
      <c r="C38" s="45" t="s">
        <v>21</v>
      </c>
      <c r="D38" s="45"/>
      <c r="E38" s="45"/>
      <c r="F38" s="45"/>
      <c r="G38" s="45"/>
      <c r="H38" s="45"/>
      <c r="I38" s="45"/>
    </row>
    <row r="39" spans="3:11" ht="15.75" customHeight="1">
      <c r="I39" s="10"/>
    </row>
    <row r="40" spans="3:11">
      <c r="C40" s="45" t="s">
        <v>23</v>
      </c>
      <c r="D40" s="45"/>
      <c r="E40" s="45"/>
      <c r="F40" s="45"/>
      <c r="G40" s="45"/>
      <c r="H40" s="45"/>
      <c r="I40" s="53">
        <f>G19+I12-J27-J30</f>
        <v>66296.85334554693</v>
      </c>
      <c r="J40" s="9" t="s">
        <v>16</v>
      </c>
    </row>
    <row r="41" spans="3:11" ht="15.75" customHeight="1">
      <c r="I41" s="54"/>
    </row>
    <row r="42" spans="3:11">
      <c r="C42" s="45" t="s">
        <v>17</v>
      </c>
      <c r="D42" s="45"/>
      <c r="E42" s="45"/>
      <c r="F42" s="45"/>
      <c r="G42" s="45"/>
      <c r="H42" s="45"/>
      <c r="I42" s="55">
        <f>J19-J26</f>
        <v>-2875.5167856807238</v>
      </c>
      <c r="J42" s="9" t="s">
        <v>16</v>
      </c>
    </row>
    <row r="43" spans="3:11" ht="15.75" customHeight="1">
      <c r="I43" s="56"/>
    </row>
    <row r="44" spans="3:11">
      <c r="C44" s="45" t="s">
        <v>18</v>
      </c>
      <c r="D44" s="45"/>
      <c r="E44" s="45"/>
      <c r="F44" s="45"/>
      <c r="G44" s="45"/>
      <c r="H44" s="45"/>
      <c r="I44" s="55">
        <f>D19-J28-J29-J31</f>
        <v>10689.133214319278</v>
      </c>
      <c r="J44" s="9" t="s">
        <v>16</v>
      </c>
    </row>
    <row r="45" spans="3:11">
      <c r="I45" s="54"/>
    </row>
    <row r="46" spans="3:11">
      <c r="G46" s="9" t="s">
        <v>19</v>
      </c>
      <c r="I46" s="57">
        <f>I40+I42+I44</f>
        <v>74110.469774185476</v>
      </c>
      <c r="J46" s="9" t="s">
        <v>16</v>
      </c>
    </row>
    <row r="47" spans="3:11" ht="15.75" customHeight="1">
      <c r="I47" s="54"/>
    </row>
    <row r="48" spans="3:11">
      <c r="C48" s="45" t="s">
        <v>20</v>
      </c>
      <c r="D48" s="45"/>
      <c r="E48" s="45"/>
      <c r="F48" s="45"/>
      <c r="G48" s="45"/>
      <c r="H48" s="45"/>
      <c r="I48" s="55">
        <f>[1]Лист3!AJ115+[1]Лист3!AM115</f>
        <v>0</v>
      </c>
      <c r="J48" s="9" t="s">
        <v>16</v>
      </c>
    </row>
  </sheetData>
  <mergeCells count="56">
    <mergeCell ref="C48:H48"/>
    <mergeCell ref="D36:G36"/>
    <mergeCell ref="H36:I36"/>
    <mergeCell ref="J36:K36"/>
    <mergeCell ref="C38:I38"/>
    <mergeCell ref="C40:H40"/>
    <mergeCell ref="C14:K14"/>
    <mergeCell ref="C16:E16"/>
    <mergeCell ref="F16:H16"/>
    <mergeCell ref="I16:K16"/>
    <mergeCell ref="C23:K23"/>
    <mergeCell ref="C42:H42"/>
    <mergeCell ref="C44:H44"/>
    <mergeCell ref="D34:G34"/>
    <mergeCell ref="H34:I34"/>
    <mergeCell ref="J34:K34"/>
    <mergeCell ref="D35:G35"/>
    <mergeCell ref="H35:I35"/>
    <mergeCell ref="J35:K35"/>
    <mergeCell ref="H31:I31"/>
    <mergeCell ref="J31:K31"/>
    <mergeCell ref="D33:G33"/>
    <mergeCell ref="H33:I33"/>
    <mergeCell ref="J33:K33"/>
    <mergeCell ref="D25:G25"/>
    <mergeCell ref="H25:I25"/>
    <mergeCell ref="J25:K25"/>
    <mergeCell ref="D32:G32"/>
    <mergeCell ref="H32:I32"/>
    <mergeCell ref="J32:K32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D31:G31"/>
    <mergeCell ref="D27:G27"/>
    <mergeCell ref="H27:I27"/>
    <mergeCell ref="J27:K27"/>
    <mergeCell ref="C7:K7"/>
    <mergeCell ref="C8:K8"/>
    <mergeCell ref="C22:K22"/>
    <mergeCell ref="D26:G26"/>
    <mergeCell ref="H26:I26"/>
    <mergeCell ref="J26:K26"/>
    <mergeCell ref="C9:K9"/>
    <mergeCell ref="J1:K1"/>
    <mergeCell ref="I2:K2"/>
    <mergeCell ref="H3:K3"/>
    <mergeCell ref="H4:K4"/>
    <mergeCell ref="C10:K10"/>
    <mergeCell ref="C12:H12"/>
  </mergeCells>
  <pageMargins left="0.35" right="0.1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2014-01-29T12:05:44Z</dcterms:modified>
</cp:coreProperties>
</file>