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9" i="1"/>
  <c r="J37"/>
  <c r="J20"/>
  <c r="I43" s="1"/>
  <c r="I20"/>
  <c r="G20"/>
  <c r="F20"/>
  <c r="D20"/>
  <c r="I45" s="1"/>
  <c r="C20"/>
  <c r="I13"/>
  <c r="E20" l="1"/>
  <c r="H20"/>
  <c r="K20"/>
  <c r="I41"/>
  <c r="I47" s="1"/>
</calcChain>
</file>

<file path=xl/sharedStrings.xml><?xml version="1.0" encoding="utf-8"?>
<sst xmlns="http://schemas.openxmlformats.org/spreadsheetml/2006/main" count="41" uniqueCount="30">
  <si>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</si>
  <si>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</si>
  <si>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</si>
  <si>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</si>
  <si>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</si>
  <si>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</si>
  <si>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</si>
  <si>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</si>
  <si>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</si>
  <si>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</si>
  <si>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</si>
  <si>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</si>
  <si>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</si>
  <si>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</si>
  <si>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</si>
  <si>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</si>
  <si>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>руб.</t>
  </si>
  <si>
    <t>Остаток средств текущего ремонта</t>
  </si>
  <si>
    <t>Остаток средств аварийного ремонта</t>
  </si>
  <si>
    <t xml:space="preserve">ИТОГО </t>
  </si>
  <si>
    <t xml:space="preserve">Задолженность за услуги управляющей организации  </t>
  </si>
  <si>
    <t>на отчетную дату</t>
  </si>
  <si>
    <t>ОПЛАТА ЗА 2013 Г.</t>
  </si>
  <si>
    <t>д. Баранникова, ул. Ленина, 5</t>
  </si>
  <si>
    <t xml:space="preserve">Задолженность собственников за выполненные работы, оказанные услуги по состоянию на 01.01.2013 г. </t>
  </si>
  <si>
    <t>Аварийный ремонт системы электроснабжения</t>
  </si>
  <si>
    <t>Развоздушивание системы теплоснабжения</t>
  </si>
  <si>
    <t xml:space="preserve">Остаток средств капитального ремонта </t>
  </si>
  <si>
    <t xml:space="preserve">И ВЫПОЛНЕННЫМ РАБОТАМ В МКД ЗА 2013 Г. 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</si>
  <si>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2014 г.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</si>
</sst>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2" fillId="0" borderId="0" xfId="0" applyFont="1" applyBorder="1"/>
    <xf numFmtId="0" fontId="6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14" fontId="0" fillId="0" borderId="5" xfId="0" applyNumberFormat="1" applyBorder="1" applyAlignment="1">
      <alignment horizontal="center"/>
    </xf>
    <xf numFmtId="14" fontId="0" fillId="0" borderId="5" xfId="0" applyNumberFormat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2" fontId="6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1;&#1040;&#1056;&#1040;&#1053;&#1053;&#1048;&#1050;&#1054;&#1042;&#1040;\&#1059;&#1051;.%20&#1051;&#1045;&#1053;&#1048;&#1053;&#1040;,%2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ы"/>
    </sheetNames>
    <sheetDataSet>
      <sheetData sheetId="0" refreshError="1"/>
      <sheetData sheetId="1" refreshError="1"/>
      <sheetData sheetId="2">
        <row r="7">
          <cell r="W7">
            <v>19741.61</v>
          </cell>
        </row>
        <row r="113">
          <cell r="R113">
            <v>13331.4</v>
          </cell>
          <cell r="U113">
            <v>15089.580000000002</v>
          </cell>
          <cell r="AG113">
            <v>19274.86</v>
          </cell>
        </row>
        <row r="114">
          <cell r="R114">
            <v>8415.0334389343825</v>
          </cell>
          <cell r="U114">
            <v>8022.4262447517804</v>
          </cell>
          <cell r="AG114">
            <v>12100.19223538091</v>
          </cell>
        </row>
        <row r="115">
          <cell r="AJ115">
            <v>0</v>
          </cell>
          <cell r="AM115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9"/>
  <sheetViews>
    <sheetView tabSelected="1" topLeftCell="A22" workbookViewId="0">
      <selection activeCell="C39" sqref="C39:I39"/>
    </sheetView>
  </sheetViews>
  <sheetFormatPr defaultRowHeight="15.75"/>
  <cols>
    <col min="1" max="1" width="1.5703125" style="1" customWidth="1"/>
    <col min="2" max="2" width="4.28515625" style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7" width="9.5703125" style="1" bestFit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38" t="s">
        <v>0</v>
      </c>
      <c r="K1" s="38"/>
    </row>
    <row r="2" spans="3:11">
      <c r="H2" s="2"/>
      <c r="I2" s="38" t="s">
        <v>1</v>
      </c>
      <c r="J2" s="38"/>
      <c r="K2" s="38"/>
    </row>
    <row r="3" spans="3:11">
      <c r="H3" s="38" t="s">
        <v>2</v>
      </c>
      <c r="I3" s="38"/>
      <c r="J3" s="38"/>
      <c r="K3" s="38"/>
    </row>
    <row r="4" spans="3:11">
      <c r="H4" s="38" t="s">
        <v>29</v>
      </c>
      <c r="I4" s="38"/>
      <c r="J4" s="38"/>
      <c r="K4" s="38"/>
    </row>
    <row r="7" spans="3:11">
      <c r="C7" s="39" t="s">
        <v>3</v>
      </c>
      <c r="D7" s="39"/>
      <c r="E7" s="39"/>
      <c r="F7" s="39"/>
      <c r="G7" s="39"/>
      <c r="H7" s="39"/>
      <c r="I7" s="39"/>
      <c r="J7" s="39"/>
      <c r="K7" s="39"/>
    </row>
    <row r="8" spans="3:11">
      <c r="C8" s="39" t="s">
        <v>28</v>
      </c>
      <c r="D8" s="39"/>
      <c r="E8" s="39"/>
      <c r="F8" s="39"/>
      <c r="G8" s="39"/>
      <c r="H8" s="39"/>
      <c r="I8" s="39"/>
      <c r="J8" s="39"/>
      <c r="K8" s="39"/>
    </row>
    <row r="9" spans="3:11">
      <c r="C9" s="36"/>
      <c r="D9" s="36"/>
      <c r="E9" s="36"/>
      <c r="F9" s="36"/>
      <c r="G9" s="36"/>
      <c r="H9" s="36"/>
      <c r="I9" s="36"/>
      <c r="J9" s="36"/>
      <c r="K9" s="36"/>
    </row>
    <row r="10" spans="3:11">
      <c r="C10" s="37" t="s">
        <v>23</v>
      </c>
      <c r="D10" s="37"/>
      <c r="E10" s="37"/>
      <c r="F10" s="37"/>
      <c r="G10" s="37"/>
      <c r="H10" s="37"/>
      <c r="I10" s="37"/>
      <c r="J10" s="37"/>
      <c r="K10" s="37"/>
    </row>
    <row r="11" spans="3:11">
      <c r="C11" s="3"/>
      <c r="D11" s="3"/>
      <c r="E11" s="3"/>
      <c r="F11" s="3"/>
      <c r="G11" s="3"/>
      <c r="H11" s="3"/>
      <c r="I11" s="3"/>
      <c r="J11" s="3"/>
      <c r="K11" s="3"/>
    </row>
    <row r="12" spans="3:11">
      <c r="C12" s="3"/>
      <c r="D12" s="3"/>
      <c r="E12" s="3"/>
      <c r="F12" s="3"/>
      <c r="G12" s="3"/>
      <c r="H12" s="3"/>
      <c r="I12" s="3"/>
      <c r="J12" s="3"/>
      <c r="K12" s="3"/>
    </row>
    <row r="13" spans="3:11">
      <c r="C13" s="40" t="s">
        <v>24</v>
      </c>
      <c r="D13" s="40"/>
      <c r="E13" s="40"/>
      <c r="F13" s="40"/>
      <c r="G13" s="40"/>
      <c r="H13" s="40"/>
      <c r="I13" s="4">
        <f>[1]Лист3!W7</f>
        <v>19741.61</v>
      </c>
      <c r="J13" s="41" t="s">
        <v>16</v>
      </c>
      <c r="K13" s="5"/>
    </row>
    <row r="14" spans="3:11">
      <c r="C14" s="6"/>
      <c r="D14" s="6"/>
      <c r="E14" s="6"/>
      <c r="F14" s="6"/>
      <c r="G14" s="6"/>
      <c r="H14" s="6"/>
      <c r="I14" s="7"/>
      <c r="J14" s="5"/>
      <c r="K14" s="5"/>
    </row>
    <row r="15" spans="3:11">
      <c r="C15" s="36" t="s">
        <v>22</v>
      </c>
      <c r="D15" s="36"/>
      <c r="E15" s="36"/>
      <c r="F15" s="36"/>
      <c r="G15" s="36"/>
      <c r="H15" s="36"/>
      <c r="I15" s="36"/>
      <c r="J15" s="36"/>
      <c r="K15" s="36"/>
    </row>
    <row r="17" spans="3:11">
      <c r="C17" s="28" t="s">
        <v>4</v>
      </c>
      <c r="D17" s="29"/>
      <c r="E17" s="30"/>
      <c r="F17" s="28" t="s">
        <v>5</v>
      </c>
      <c r="G17" s="29"/>
      <c r="H17" s="30"/>
      <c r="I17" s="28" t="s">
        <v>6</v>
      </c>
      <c r="J17" s="29"/>
      <c r="K17" s="30"/>
    </row>
    <row r="18" spans="3:11">
      <c r="C18" s="8" t="s">
        <v>7</v>
      </c>
      <c r="D18" s="8" t="s">
        <v>8</v>
      </c>
      <c r="E18" s="8" t="s">
        <v>9</v>
      </c>
      <c r="F18" s="8" t="s">
        <v>7</v>
      </c>
      <c r="G18" s="8" t="s">
        <v>8</v>
      </c>
      <c r="H18" s="8" t="s">
        <v>9</v>
      </c>
      <c r="I18" s="8" t="s">
        <v>7</v>
      </c>
      <c r="J18" s="8" t="s">
        <v>8</v>
      </c>
      <c r="K18" s="8" t="s">
        <v>9</v>
      </c>
    </row>
    <row r="19" spans="3:11">
      <c r="C19" s="9"/>
      <c r="D19" s="9"/>
      <c r="E19" s="9"/>
      <c r="F19" s="9"/>
      <c r="G19" s="9"/>
      <c r="H19" s="9"/>
      <c r="I19" s="9"/>
      <c r="J19" s="9"/>
      <c r="K19" s="9"/>
    </row>
    <row r="20" spans="3:11">
      <c r="C20" s="11">
        <f>[1]Лист3!R113</f>
        <v>13331.4</v>
      </c>
      <c r="D20" s="11">
        <f>[1]Лист3!R114</f>
        <v>8415.0334389343825</v>
      </c>
      <c r="E20" s="9">
        <f>C20-D20</f>
        <v>4916.3665610656171</v>
      </c>
      <c r="F20" s="11">
        <f>[1]Лист3!U113</f>
        <v>15089.580000000002</v>
      </c>
      <c r="G20" s="11">
        <f>[1]Лист3!U114</f>
        <v>8022.4262447517804</v>
      </c>
      <c r="H20" s="9">
        <f>F20-G20</f>
        <v>7067.1537552482214</v>
      </c>
      <c r="I20" s="11">
        <f>[1]Лист3!AG113</f>
        <v>19274.86</v>
      </c>
      <c r="J20" s="11">
        <f>[1]Лист3!AG114</f>
        <v>12100.19223538091</v>
      </c>
      <c r="K20" s="9">
        <f>I20-J20</f>
        <v>7174.667764619091</v>
      </c>
    </row>
    <row r="21" spans="3:11">
      <c r="C21" s="9"/>
      <c r="D21" s="9"/>
      <c r="E21" s="9"/>
      <c r="F21" s="9"/>
      <c r="G21" s="9"/>
      <c r="H21" s="9"/>
      <c r="I21" s="9"/>
      <c r="J21" s="9"/>
      <c r="K21" s="9"/>
    </row>
    <row r="23" spans="3:11">
      <c r="C23" s="31" t="s">
        <v>10</v>
      </c>
      <c r="D23" s="31"/>
      <c r="E23" s="31"/>
      <c r="F23" s="31"/>
      <c r="G23" s="31"/>
      <c r="H23" s="31"/>
      <c r="I23" s="31"/>
      <c r="J23" s="31"/>
      <c r="K23" s="31"/>
    </row>
    <row r="24" spans="3:11">
      <c r="C24" s="36"/>
      <c r="D24" s="36"/>
      <c r="E24" s="36"/>
      <c r="F24" s="36"/>
      <c r="G24" s="36"/>
      <c r="H24" s="36"/>
      <c r="I24" s="36"/>
      <c r="J24" s="36"/>
      <c r="K24" s="36"/>
    </row>
    <row r="26" spans="3:11">
      <c r="C26" s="10" t="s">
        <v>11</v>
      </c>
      <c r="D26" s="32" t="s">
        <v>12</v>
      </c>
      <c r="E26" s="32"/>
      <c r="F26" s="32"/>
      <c r="G26" s="32"/>
      <c r="H26" s="32" t="s">
        <v>13</v>
      </c>
      <c r="I26" s="32"/>
      <c r="J26" s="32" t="s">
        <v>14</v>
      </c>
      <c r="K26" s="32"/>
    </row>
    <row r="27" spans="3:11">
      <c r="C27" s="10"/>
      <c r="D27" s="33"/>
      <c r="E27" s="34"/>
      <c r="F27" s="34"/>
      <c r="G27" s="35"/>
      <c r="H27" s="33"/>
      <c r="I27" s="35"/>
      <c r="J27" s="33"/>
      <c r="K27" s="35"/>
    </row>
    <row r="28" spans="3:11">
      <c r="C28" s="42">
        <v>41452</v>
      </c>
      <c r="D28" s="25" t="s">
        <v>25</v>
      </c>
      <c r="E28" s="26"/>
      <c r="F28" s="26"/>
      <c r="G28" s="27"/>
      <c r="H28" s="24"/>
      <c r="I28" s="24"/>
      <c r="J28" s="24">
        <v>1500</v>
      </c>
      <c r="K28" s="24"/>
    </row>
    <row r="29" spans="3:11">
      <c r="C29" s="42">
        <v>41560</v>
      </c>
      <c r="D29" s="25" t="s">
        <v>26</v>
      </c>
      <c r="E29" s="26"/>
      <c r="F29" s="26"/>
      <c r="G29" s="27"/>
      <c r="H29" s="16"/>
      <c r="I29" s="17"/>
      <c r="J29" s="24">
        <v>1461.72</v>
      </c>
      <c r="K29" s="24"/>
    </row>
    <row r="30" spans="3:11">
      <c r="C30" s="42"/>
      <c r="D30" s="25"/>
      <c r="E30" s="26"/>
      <c r="F30" s="26"/>
      <c r="G30" s="27"/>
      <c r="H30" s="16"/>
      <c r="I30" s="17"/>
      <c r="J30" s="24"/>
      <c r="K30" s="24"/>
    </row>
    <row r="31" spans="3:11" ht="15" customHeight="1">
      <c r="C31" s="42"/>
      <c r="D31" s="25"/>
      <c r="E31" s="26"/>
      <c r="F31" s="26"/>
      <c r="G31" s="27"/>
      <c r="H31" s="16"/>
      <c r="I31" s="17"/>
      <c r="J31" s="24"/>
      <c r="K31" s="24"/>
    </row>
    <row r="32" spans="3:11" hidden="1">
      <c r="C32" s="43"/>
      <c r="D32" s="25"/>
      <c r="E32" s="26"/>
      <c r="F32" s="26"/>
      <c r="G32" s="27"/>
      <c r="H32" s="16"/>
      <c r="I32" s="17"/>
      <c r="J32" s="24"/>
      <c r="K32" s="24"/>
    </row>
    <row r="33" spans="3:11" hidden="1">
      <c r="C33" s="43"/>
      <c r="D33" s="25"/>
      <c r="E33" s="26"/>
      <c r="F33" s="26"/>
      <c r="G33" s="27"/>
      <c r="H33" s="16"/>
      <c r="I33" s="17"/>
      <c r="J33" s="24"/>
      <c r="K33" s="24"/>
    </row>
    <row r="34" spans="3:11" hidden="1">
      <c r="C34" s="43"/>
      <c r="D34" s="44"/>
      <c r="E34" s="45"/>
      <c r="F34" s="45"/>
      <c r="G34" s="46"/>
      <c r="H34" s="16"/>
      <c r="I34" s="17"/>
      <c r="J34" s="22"/>
      <c r="K34" s="23"/>
    </row>
    <row r="35" spans="3:11" hidden="1">
      <c r="C35" s="43"/>
      <c r="D35" s="44"/>
      <c r="E35" s="45"/>
      <c r="F35" s="45"/>
      <c r="G35" s="46"/>
      <c r="H35" s="16"/>
      <c r="I35" s="17"/>
      <c r="J35" s="22"/>
      <c r="K35" s="23"/>
    </row>
    <row r="36" spans="3:11" hidden="1">
      <c r="C36" s="47"/>
      <c r="D36" s="16"/>
      <c r="E36" s="48"/>
      <c r="F36" s="48"/>
      <c r="G36" s="17"/>
      <c r="H36" s="16"/>
      <c r="I36" s="17"/>
      <c r="J36" s="16"/>
      <c r="K36" s="17"/>
    </row>
    <row r="37" spans="3:11">
      <c r="C37" s="12" t="s">
        <v>15</v>
      </c>
      <c r="D37" s="18"/>
      <c r="E37" s="19"/>
      <c r="F37" s="19"/>
      <c r="G37" s="20"/>
      <c r="H37" s="18"/>
      <c r="I37" s="20"/>
      <c r="J37" s="21">
        <f>SUM(J28:K35)</f>
        <v>2961.7200000000003</v>
      </c>
      <c r="K37" s="20"/>
    </row>
    <row r="39" spans="3:11">
      <c r="C39" s="15" t="s">
        <v>21</v>
      </c>
      <c r="D39" s="15"/>
      <c r="E39" s="15"/>
      <c r="F39" s="15"/>
      <c r="G39" s="15"/>
      <c r="H39" s="15"/>
      <c r="I39" s="15"/>
    </row>
    <row r="40" spans="3:11">
      <c r="I40" s="14"/>
    </row>
    <row r="41" spans="3:11">
      <c r="C41" s="15" t="s">
        <v>27</v>
      </c>
      <c r="D41" s="15"/>
      <c r="E41" s="15"/>
      <c r="F41" s="15"/>
      <c r="G41" s="15"/>
      <c r="H41" s="15"/>
      <c r="I41" s="49">
        <f>G20-I13</f>
        <v>-11719.183755248221</v>
      </c>
      <c r="J41" s="13" t="s">
        <v>16</v>
      </c>
    </row>
    <row r="43" spans="3:11">
      <c r="C43" s="15" t="s">
        <v>17</v>
      </c>
      <c r="D43" s="15"/>
      <c r="E43" s="15"/>
      <c r="F43" s="15"/>
      <c r="G43" s="15"/>
      <c r="H43" s="15"/>
      <c r="I43" s="4">
        <f>J20</f>
        <v>12100.19223538091</v>
      </c>
      <c r="J43" s="13" t="s">
        <v>16</v>
      </c>
    </row>
    <row r="44" spans="3:11">
      <c r="I44" s="50"/>
    </row>
    <row r="45" spans="3:11">
      <c r="C45" s="15" t="s">
        <v>18</v>
      </c>
      <c r="D45" s="15"/>
      <c r="E45" s="15"/>
      <c r="F45" s="15"/>
      <c r="G45" s="15"/>
      <c r="H45" s="15"/>
      <c r="I45" s="4">
        <f>D20-J37</f>
        <v>5453.3134389343822</v>
      </c>
      <c r="J45" s="13" t="s">
        <v>16</v>
      </c>
    </row>
    <row r="47" spans="3:11">
      <c r="G47" s="13" t="s">
        <v>19</v>
      </c>
      <c r="I47" s="51">
        <f>I41+I43+I45</f>
        <v>5834.3219190670707</v>
      </c>
      <c r="J47" s="13" t="s">
        <v>16</v>
      </c>
    </row>
    <row r="49" spans="3:10">
      <c r="C49" s="15" t="s">
        <v>20</v>
      </c>
      <c r="D49" s="15"/>
      <c r="E49" s="15"/>
      <c r="F49" s="15"/>
      <c r="G49" s="15"/>
      <c r="H49" s="15"/>
      <c r="I49" s="4">
        <f>[1]Лист3!AJ115+[1]Лист3!AM115</f>
        <v>0</v>
      </c>
      <c r="J49" s="13" t="s">
        <v>16</v>
      </c>
    </row>
  </sheetData>
  <mergeCells count="56">
    <mergeCell ref="C9:K9"/>
    <mergeCell ref="C10:K10"/>
    <mergeCell ref="C13:H13"/>
    <mergeCell ref="C15:K15"/>
    <mergeCell ref="J1:K1"/>
    <mergeCell ref="I2:K2"/>
    <mergeCell ref="H3:K3"/>
    <mergeCell ref="H4:K4"/>
    <mergeCell ref="D29:G29"/>
    <mergeCell ref="H29:I29"/>
    <mergeCell ref="J29:K29"/>
    <mergeCell ref="C7:K7"/>
    <mergeCell ref="C8:K8"/>
    <mergeCell ref="C17:E17"/>
    <mergeCell ref="F17:H17"/>
    <mergeCell ref="I17:K17"/>
    <mergeCell ref="C23:K23"/>
    <mergeCell ref="C24:K24"/>
    <mergeCell ref="D26:G26"/>
    <mergeCell ref="D28:G28"/>
    <mergeCell ref="H28:I28"/>
    <mergeCell ref="J28:K28"/>
    <mergeCell ref="H26:I26"/>
    <mergeCell ref="J26:K26"/>
    <mergeCell ref="D27:G27"/>
    <mergeCell ref="H27:I27"/>
    <mergeCell ref="J27:K27"/>
    <mergeCell ref="D34:G34"/>
    <mergeCell ref="H34:I34"/>
    <mergeCell ref="J34:K34"/>
    <mergeCell ref="D30:G30"/>
    <mergeCell ref="H30:I30"/>
    <mergeCell ref="J30:K30"/>
    <mergeCell ref="D31:G31"/>
    <mergeCell ref="H31:I31"/>
    <mergeCell ref="J31:K31"/>
    <mergeCell ref="D32:G32"/>
    <mergeCell ref="H32:I32"/>
    <mergeCell ref="J32:K32"/>
    <mergeCell ref="D33:G33"/>
    <mergeCell ref="H33:I33"/>
    <mergeCell ref="J33:K33"/>
    <mergeCell ref="D35:G35"/>
    <mergeCell ref="H35:I35"/>
    <mergeCell ref="J35:K35"/>
    <mergeCell ref="D36:G36"/>
    <mergeCell ref="H36:I36"/>
    <mergeCell ref="J36:K36"/>
    <mergeCell ref="D37:G37"/>
    <mergeCell ref="H37:I37"/>
    <mergeCell ref="J37:K37"/>
    <mergeCell ref="C39:I39"/>
    <mergeCell ref="C41:H41"/>
    <mergeCell ref="C43:H43"/>
    <mergeCell ref="C45:H45"/>
    <mergeCell ref="C49:H49"/>
  </mergeCells>
  <pageMargins left="0.35" right="0.16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2014-01-29T11:00:02Z</dcterms:modified>
</cp:coreProperties>
</file>