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46" i="3"/>
  <c r="I42"/>
  <c r="J34"/>
  <c r="J22"/>
  <c r="I40" s="1"/>
  <c r="I22"/>
  <c r="K22" s="1"/>
  <c r="G22"/>
  <c r="I38" s="1"/>
  <c r="I44" s="1"/>
  <c r="F22"/>
  <c r="H22" s="1"/>
  <c r="D22"/>
  <c r="C22"/>
  <c r="E22" s="1"/>
  <c r="I15"/>
</calcChain>
</file>

<file path=xl/sharedStrings.xml><?xml version="1.0" encoding="utf-8"?>
<sst xmlns="http://schemas.openxmlformats.org/spreadsheetml/2006/main" count="46" uniqueCount="37">
  <si>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</si>
  <si>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</si>
  <si>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</si>
  <si>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</si>
  <si>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</si>
  <si>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</si>
  <si>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</si>
  <si>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</si>
  <si>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</si>
  <si>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</si>
  <si>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</si>
  <si>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</si>
  <si>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</si>
  <si>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</si>
  <si>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</si>
  <si>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</si>
  <si>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</si>
  <si>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</si>
  <si>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</si>
  <si>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</si>
  <si>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руб.</t>
  </si>
  <si>
    <t xml:space="preserve">руб. </t>
  </si>
  <si>
    <t xml:space="preserve">Задолженность за услуги управляющей организации  </t>
  </si>
  <si>
    <t>на 01.09.2013г.</t>
  </si>
  <si>
    <t xml:space="preserve">Остаток средств капитального ремонта  </t>
  </si>
  <si>
    <t xml:space="preserve">Остаток средств текущего ремонта   </t>
  </si>
  <si>
    <t xml:space="preserve">Остаток средств аварийного ремонта   </t>
  </si>
  <si>
    <t xml:space="preserve">ИТОГО </t>
  </si>
  <si>
    <t>Задолженность собственников за выполненные работы, оказанные услуги по состоянию на 01.01.2013 г. - руб.</t>
  </si>
  <si>
    <t xml:space="preserve">Остаток средств капитального ремонта на 01.01.2013 г. руб. </t>
  </si>
  <si>
    <t>п. Восход, ул. Комсомольская, 12-б</t>
  </si>
  <si>
    <t>12.01.2013 г.</t>
  </si>
  <si>
    <t>аварийный ремонт системы канализации</t>
  </si>
  <si>
    <t>27.06.2013 г.</t>
  </si>
  <si>
    <t>Ремонт системы канализации</t>
  </si>
  <si>
    <t>20.07.2013 г.</t>
  </si>
  <si>
    <t>Ремот стояка ХВС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</si>
</sst>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horizontal="center" wrapText="1"/>
    </xf>
    <xf numFmtId="0" fontId="2" fillId="0" borderId="0" xfId="0" applyFont="1" applyBorder="1"/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2" fontId="6" fillId="0" borderId="0" xfId="0" applyNumberFormat="1" applyFont="1" applyAlignment="1">
      <alignment vertical="center" wrapText="1"/>
    </xf>
    <xf numFmtId="17" fontId="0" fillId="0" borderId="5" xfId="0" applyNumberFormat="1" applyBorder="1" applyAlignment="1">
      <alignment horizontal="center"/>
    </xf>
    <xf numFmtId="17" fontId="0" fillId="0" borderId="5" xfId="0" applyNumberFormat="1" applyFont="1" applyBorder="1" applyAlignment="1">
      <alignment horizontal="center"/>
    </xf>
    <xf numFmtId="0" fontId="2" fillId="0" borderId="5" xfId="0" applyFont="1" applyBorder="1"/>
    <xf numFmtId="2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2;&#1054;&#1057;&#1061;&#1054;&#1044;\&#1059;&#1051;.%20&#1050;&#1054;&#1052;&#1057;&#1054;&#1052;&#1054;&#1051;&#1068;&#1057;&#1050;&#1040;&#1071;,%2012-&#107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>
        <row r="70">
          <cell r="E70">
            <v>26785.169999999991</v>
          </cell>
        </row>
      </sheetData>
      <sheetData sheetId="1"/>
      <sheetData sheetId="2">
        <row r="84">
          <cell r="R84">
            <v>6763.9700000000012</v>
          </cell>
          <cell r="U84">
            <v>11300.8</v>
          </cell>
          <cell r="AG84">
            <v>11178.519999999999</v>
          </cell>
        </row>
        <row r="85">
          <cell r="R85">
            <v>5896.2765412916315</v>
          </cell>
          <cell r="U85">
            <v>9851.46263067576</v>
          </cell>
          <cell r="AG85">
            <v>9744.5206275063429</v>
          </cell>
        </row>
        <row r="86">
          <cell r="AJ86">
            <v>0</v>
          </cell>
          <cell r="AM8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6"/>
  <sheetViews>
    <sheetView tabSelected="1" topLeftCell="A31" workbookViewId="0">
      <selection activeCell="I46" sqref="I46"/>
    </sheetView>
  </sheetViews>
  <sheetFormatPr defaultRowHeight="15.75"/>
  <cols>
    <col min="1" max="1" width="3" style="1" customWidth="1"/>
    <col min="2" max="2" width="0" style="1" hidden="1" customWidth="1"/>
    <col min="3" max="3" width="14.5703125" style="1" customWidth="1"/>
    <col min="4" max="4" width="9.5703125" style="1" customWidth="1"/>
    <col min="5" max="5" width="9.5703125" style="1" bestFit="1" customWidth="1"/>
    <col min="6" max="6" width="12" style="1" customWidth="1"/>
    <col min="7" max="7" width="10.140625" style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6384" width="9.140625" style="1"/>
  </cols>
  <sheetData>
    <row r="1" spans="3:11">
      <c r="H1" s="2"/>
      <c r="I1" s="2"/>
      <c r="J1" s="41" t="s">
        <v>0</v>
      </c>
      <c r="K1" s="41"/>
    </row>
    <row r="2" spans="3:11">
      <c r="H2" s="2"/>
      <c r="I2" s="41" t="s">
        <v>1</v>
      </c>
      <c r="J2" s="41"/>
      <c r="K2" s="41"/>
    </row>
    <row r="3" spans="3:11">
      <c r="H3" s="41" t="s">
        <v>16</v>
      </c>
      <c r="I3" s="41"/>
      <c r="J3" s="41"/>
      <c r="K3" s="41"/>
    </row>
    <row r="4" spans="3:11">
      <c r="H4" s="41" t="s">
        <v>18</v>
      </c>
      <c r="I4" s="41"/>
      <c r="J4" s="41"/>
      <c r="K4" s="41"/>
    </row>
    <row r="7" spans="3:11">
      <c r="C7" s="42" t="s">
        <v>2</v>
      </c>
      <c r="D7" s="42"/>
      <c r="E7" s="42"/>
      <c r="F7" s="42"/>
      <c r="G7" s="42"/>
      <c r="H7" s="42"/>
      <c r="I7" s="42"/>
      <c r="J7" s="42"/>
      <c r="K7" s="42"/>
    </row>
    <row r="8" spans="3:11">
      <c r="C8" s="42" t="s">
        <v>3</v>
      </c>
      <c r="D8" s="42"/>
      <c r="E8" s="42"/>
      <c r="F8" s="42"/>
      <c r="G8" s="42"/>
      <c r="H8" s="42"/>
      <c r="I8" s="42"/>
      <c r="J8" s="42"/>
      <c r="K8" s="42"/>
    </row>
    <row r="9" spans="3:11">
      <c r="C9" s="43" t="s">
        <v>19</v>
      </c>
      <c r="D9" s="43"/>
      <c r="E9" s="43"/>
      <c r="F9" s="43"/>
      <c r="G9" s="43"/>
      <c r="H9" s="43"/>
      <c r="I9" s="43"/>
      <c r="J9" s="43"/>
      <c r="K9" s="43"/>
    </row>
    <row r="10" spans="3:11" ht="24.75" customHeight="1">
      <c r="C10" s="47" t="s">
        <v>30</v>
      </c>
      <c r="D10" s="47"/>
      <c r="E10" s="47"/>
      <c r="F10" s="47"/>
      <c r="G10" s="47"/>
      <c r="H10" s="47"/>
      <c r="I10" s="47"/>
      <c r="J10" s="47"/>
      <c r="K10" s="47"/>
    </row>
    <row r="11" spans="3:11" ht="14.25" customHeight="1">
      <c r="C11" s="22"/>
      <c r="D11" s="22"/>
      <c r="E11" s="22"/>
      <c r="F11" s="22"/>
      <c r="G11" s="22"/>
      <c r="H11" s="22"/>
      <c r="I11" s="22"/>
      <c r="J11" s="22"/>
      <c r="K11" s="22"/>
    </row>
    <row r="12" spans="3:11" ht="13.5" customHeight="1">
      <c r="C12" s="22"/>
      <c r="D12" s="22"/>
      <c r="E12" s="22"/>
      <c r="F12" s="22"/>
      <c r="G12" s="22"/>
      <c r="H12" s="22"/>
      <c r="I12" s="22"/>
      <c r="J12" s="22"/>
      <c r="K12" s="22"/>
    </row>
    <row r="13" spans="3:11" ht="33" customHeight="1">
      <c r="C13" s="25" t="s">
        <v>28</v>
      </c>
      <c r="D13" s="25"/>
      <c r="E13" s="25"/>
      <c r="F13" s="25"/>
      <c r="G13" s="25"/>
      <c r="H13" s="25"/>
      <c r="I13" s="14"/>
      <c r="K13" s="3"/>
    </row>
    <row r="14" spans="3:11" ht="15.75" customHeight="1">
      <c r="C14" s="21"/>
      <c r="D14" s="21"/>
      <c r="E14" s="21"/>
      <c r="F14" s="21"/>
      <c r="G14" s="21"/>
      <c r="H14" s="21"/>
      <c r="I14" s="15"/>
      <c r="J14" s="16"/>
      <c r="K14" s="3"/>
    </row>
    <row r="15" spans="3:11" ht="15.75" customHeight="1">
      <c r="C15" s="25" t="s">
        <v>29</v>
      </c>
      <c r="D15" s="25"/>
      <c r="E15" s="25"/>
      <c r="F15" s="25"/>
      <c r="G15" s="25"/>
      <c r="H15" s="25"/>
      <c r="I15" s="11">
        <f>[1]отчет!E70</f>
        <v>26785.169999999991</v>
      </c>
      <c r="J15" s="16"/>
      <c r="K15" s="3"/>
    </row>
    <row r="16" spans="3:11" ht="15.75" customHeight="1">
      <c r="C16" s="21"/>
      <c r="D16" s="21"/>
      <c r="E16" s="21"/>
      <c r="F16" s="21"/>
      <c r="G16" s="21"/>
      <c r="H16" s="21"/>
      <c r="I16" s="4"/>
      <c r="J16" s="16"/>
      <c r="K16" s="3"/>
    </row>
    <row r="17" spans="3:11" ht="15.75" customHeight="1">
      <c r="C17" s="43" t="s">
        <v>17</v>
      </c>
      <c r="D17" s="43"/>
      <c r="E17" s="43"/>
      <c r="F17" s="43"/>
      <c r="G17" s="43"/>
      <c r="H17" s="43"/>
      <c r="I17" s="43"/>
      <c r="J17" s="43"/>
      <c r="K17" s="43"/>
    </row>
    <row r="19" spans="3:11">
      <c r="C19" s="44" t="s">
        <v>4</v>
      </c>
      <c r="D19" s="45"/>
      <c r="E19" s="46"/>
      <c r="F19" s="44" t="s">
        <v>5</v>
      </c>
      <c r="G19" s="45"/>
      <c r="H19" s="46"/>
      <c r="I19" s="44" t="s">
        <v>6</v>
      </c>
      <c r="J19" s="45"/>
      <c r="K19" s="46"/>
    </row>
    <row r="20" spans="3:11">
      <c r="C20" s="5" t="s">
        <v>7</v>
      </c>
      <c r="D20" s="5" t="s">
        <v>8</v>
      </c>
      <c r="E20" s="5" t="s">
        <v>9</v>
      </c>
      <c r="F20" s="5" t="s">
        <v>7</v>
      </c>
      <c r="G20" s="5" t="s">
        <v>8</v>
      </c>
      <c r="H20" s="5" t="s">
        <v>9</v>
      </c>
      <c r="I20" s="5" t="s">
        <v>7</v>
      </c>
      <c r="J20" s="5" t="s">
        <v>8</v>
      </c>
      <c r="K20" s="5" t="s">
        <v>9</v>
      </c>
    </row>
    <row r="21" spans="3:11">
      <c r="C21" s="6"/>
      <c r="D21" s="6"/>
      <c r="E21" s="6"/>
      <c r="F21" s="6"/>
      <c r="G21" s="6"/>
      <c r="H21" s="6"/>
      <c r="I21" s="6"/>
      <c r="J21" s="6"/>
      <c r="K21" s="6"/>
    </row>
    <row r="22" spans="3:11">
      <c r="C22" s="24">
        <f>[1]Лист3!R84</f>
        <v>6763.9700000000012</v>
      </c>
      <c r="D22" s="24">
        <f>[1]Лист3!R85</f>
        <v>5896.2765412916315</v>
      </c>
      <c r="E22" s="24">
        <f>C22-D22</f>
        <v>867.69345870836969</v>
      </c>
      <c r="F22" s="24">
        <f>[1]Лист3!U84</f>
        <v>11300.8</v>
      </c>
      <c r="G22" s="24">
        <f>[1]Лист3!U85</f>
        <v>9851.46263067576</v>
      </c>
      <c r="H22" s="24">
        <f>F22-G22</f>
        <v>1449.3373693242393</v>
      </c>
      <c r="I22" s="24">
        <f>[1]Лист3!AG84</f>
        <v>11178.519999999999</v>
      </c>
      <c r="J22" s="24">
        <f>[1]Лист3!AG85</f>
        <v>9744.5206275063429</v>
      </c>
      <c r="K22" s="24">
        <f>I22-J22</f>
        <v>1433.9993724936558</v>
      </c>
    </row>
    <row r="23" spans="3:11">
      <c r="C23" s="6"/>
      <c r="D23" s="6"/>
      <c r="E23" s="6"/>
      <c r="F23" s="6"/>
      <c r="G23" s="6"/>
      <c r="H23" s="6"/>
      <c r="I23" s="6"/>
      <c r="J23" s="6"/>
      <c r="K23" s="6"/>
    </row>
    <row r="25" spans="3:11">
      <c r="C25" s="48" t="s">
        <v>10</v>
      </c>
      <c r="D25" s="48"/>
      <c r="E25" s="48"/>
      <c r="F25" s="48"/>
      <c r="G25" s="48"/>
      <c r="H25" s="48"/>
      <c r="I25" s="48"/>
      <c r="J25" s="48"/>
      <c r="K25" s="48"/>
    </row>
    <row r="27" spans="3:11" ht="30" customHeight="1">
      <c r="C27" s="23" t="s">
        <v>11</v>
      </c>
      <c r="D27" s="49" t="s">
        <v>12</v>
      </c>
      <c r="E27" s="49"/>
      <c r="F27" s="49"/>
      <c r="G27" s="49"/>
      <c r="H27" s="49" t="s">
        <v>13</v>
      </c>
      <c r="I27" s="49"/>
      <c r="J27" s="49" t="s">
        <v>14</v>
      </c>
      <c r="K27" s="49"/>
    </row>
    <row r="28" spans="3:11" ht="12.75" customHeight="1">
      <c r="C28" s="23"/>
      <c r="D28" s="36"/>
      <c r="E28" s="50"/>
      <c r="F28" s="50"/>
      <c r="G28" s="37"/>
      <c r="H28" s="36"/>
      <c r="I28" s="37"/>
      <c r="J28" s="36"/>
      <c r="K28" s="37"/>
    </row>
    <row r="29" spans="3:11">
      <c r="C29" s="17" t="s">
        <v>31</v>
      </c>
      <c r="D29" s="38" t="s">
        <v>32</v>
      </c>
      <c r="E29" s="39"/>
      <c r="F29" s="39"/>
      <c r="G29" s="40"/>
      <c r="H29" s="35"/>
      <c r="I29" s="35"/>
      <c r="J29" s="35">
        <v>880</v>
      </c>
      <c r="K29" s="35"/>
    </row>
    <row r="30" spans="3:11">
      <c r="C30" s="17" t="s">
        <v>33</v>
      </c>
      <c r="D30" s="38" t="s">
        <v>34</v>
      </c>
      <c r="E30" s="39"/>
      <c r="F30" s="39"/>
      <c r="G30" s="40"/>
      <c r="H30" s="32"/>
      <c r="I30" s="33"/>
      <c r="J30" s="35">
        <v>13998</v>
      </c>
      <c r="K30" s="35"/>
    </row>
    <row r="31" spans="3:11" ht="15.75" customHeight="1">
      <c r="C31" s="17" t="s">
        <v>35</v>
      </c>
      <c r="D31" s="38" t="s">
        <v>36</v>
      </c>
      <c r="E31" s="39"/>
      <c r="F31" s="39"/>
      <c r="G31" s="40"/>
      <c r="H31" s="32"/>
      <c r="I31" s="33"/>
      <c r="J31" s="35">
        <v>1083.3</v>
      </c>
      <c r="K31" s="35"/>
    </row>
    <row r="32" spans="3:11" ht="15.75" customHeight="1">
      <c r="C32" s="18"/>
      <c r="D32" s="32"/>
      <c r="E32" s="34"/>
      <c r="F32" s="34"/>
      <c r="G32" s="33"/>
      <c r="H32" s="32"/>
      <c r="I32" s="33"/>
      <c r="J32" s="35"/>
      <c r="K32" s="35"/>
    </row>
    <row r="33" spans="3:11">
      <c r="C33" s="19"/>
      <c r="D33" s="32"/>
      <c r="E33" s="34"/>
      <c r="F33" s="34"/>
      <c r="G33" s="33"/>
      <c r="H33" s="32"/>
      <c r="I33" s="33"/>
      <c r="J33" s="32"/>
      <c r="K33" s="33"/>
    </row>
    <row r="34" spans="3:11">
      <c r="C34" s="7" t="s">
        <v>15</v>
      </c>
      <c r="D34" s="26"/>
      <c r="E34" s="27"/>
      <c r="F34" s="27"/>
      <c r="G34" s="28"/>
      <c r="H34" s="26"/>
      <c r="I34" s="28"/>
      <c r="J34" s="29">
        <f>SUM(J29:K32)</f>
        <v>15961.3</v>
      </c>
      <c r="K34" s="28"/>
    </row>
    <row r="36" spans="3:11">
      <c r="C36" s="25" t="s">
        <v>23</v>
      </c>
      <c r="D36" s="25"/>
      <c r="E36" s="25"/>
      <c r="F36" s="25"/>
      <c r="G36" s="25"/>
      <c r="H36" s="25"/>
      <c r="I36" s="25"/>
      <c r="J36" s="30"/>
      <c r="K36" s="31"/>
    </row>
    <row r="37" spans="3:11">
      <c r="I37" s="10"/>
    </row>
    <row r="38" spans="3:11">
      <c r="C38" s="25" t="s">
        <v>24</v>
      </c>
      <c r="D38" s="25"/>
      <c r="E38" s="25"/>
      <c r="F38" s="25"/>
      <c r="G38" s="25"/>
      <c r="H38" s="25"/>
      <c r="I38" s="11">
        <f>I15+G22-J30</f>
        <v>22638.632630675755</v>
      </c>
      <c r="J38" s="8" t="s">
        <v>21</v>
      </c>
    </row>
    <row r="39" spans="3:11">
      <c r="I39" s="12"/>
      <c r="J39" s="8"/>
    </row>
    <row r="40" spans="3:11">
      <c r="C40" s="25" t="s">
        <v>25</v>
      </c>
      <c r="D40" s="25"/>
      <c r="E40" s="25"/>
      <c r="F40" s="25"/>
      <c r="G40" s="25"/>
      <c r="H40" s="25"/>
      <c r="I40" s="9">
        <f>J22</f>
        <v>9744.5206275063429</v>
      </c>
      <c r="J40" s="8" t="s">
        <v>21</v>
      </c>
    </row>
    <row r="41" spans="3:11">
      <c r="I41" s="12"/>
      <c r="J41" s="8"/>
    </row>
    <row r="42" spans="3:11">
      <c r="C42" s="25" t="s">
        <v>26</v>
      </c>
      <c r="D42" s="25"/>
      <c r="E42" s="25"/>
      <c r="F42" s="25"/>
      <c r="G42" s="25"/>
      <c r="H42" s="25"/>
      <c r="I42" s="9">
        <f>D22-J29-J31</f>
        <v>3932.9765412916313</v>
      </c>
      <c r="J42" s="8" t="s">
        <v>21</v>
      </c>
    </row>
    <row r="43" spans="3:11">
      <c r="I43" s="12"/>
      <c r="J43" s="8"/>
    </row>
    <row r="44" spans="3:11">
      <c r="G44" s="8" t="s">
        <v>27</v>
      </c>
      <c r="I44" s="13">
        <f>I38+I40+I42</f>
        <v>36316.129799473725</v>
      </c>
      <c r="J44" s="8" t="s">
        <v>21</v>
      </c>
    </row>
    <row r="46" spans="3:11">
      <c r="C46" s="25" t="s">
        <v>22</v>
      </c>
      <c r="D46" s="25"/>
      <c r="E46" s="25"/>
      <c r="F46" s="25"/>
      <c r="G46" s="25"/>
      <c r="H46" s="25"/>
      <c r="I46" s="20">
        <f>[1]Лист3!AJ86+[1]Лист3!AM86</f>
        <v>0</v>
      </c>
      <c r="J46" s="8" t="s">
        <v>20</v>
      </c>
    </row>
  </sheetData>
  <mergeCells count="45">
    <mergeCell ref="C46:H46"/>
    <mergeCell ref="C8:K8"/>
    <mergeCell ref="C15:H15"/>
    <mergeCell ref="C17:K17"/>
    <mergeCell ref="C19:E19"/>
    <mergeCell ref="F19:H19"/>
    <mergeCell ref="I19:K19"/>
    <mergeCell ref="C9:K9"/>
    <mergeCell ref="C10:K10"/>
    <mergeCell ref="C13:H13"/>
    <mergeCell ref="C25:K25"/>
    <mergeCell ref="D27:G27"/>
    <mergeCell ref="H27:I27"/>
    <mergeCell ref="J27:K27"/>
    <mergeCell ref="D28:G28"/>
    <mergeCell ref="H28:I28"/>
    <mergeCell ref="J1:K1"/>
    <mergeCell ref="I2:K2"/>
    <mergeCell ref="H3:K3"/>
    <mergeCell ref="H4:K4"/>
    <mergeCell ref="C7:K7"/>
    <mergeCell ref="J28:K28"/>
    <mergeCell ref="D29:G29"/>
    <mergeCell ref="H29:I29"/>
    <mergeCell ref="J29:K29"/>
    <mergeCell ref="D30:G30"/>
    <mergeCell ref="H30:I30"/>
    <mergeCell ref="J30:K30"/>
    <mergeCell ref="J34:K34"/>
    <mergeCell ref="C36:I36"/>
    <mergeCell ref="J36:K36"/>
    <mergeCell ref="J33:K33"/>
    <mergeCell ref="D31:G31"/>
    <mergeCell ref="H31:I31"/>
    <mergeCell ref="J31:K31"/>
    <mergeCell ref="D32:G32"/>
    <mergeCell ref="H32:I32"/>
    <mergeCell ref="J32:K32"/>
    <mergeCell ref="D33:G33"/>
    <mergeCell ref="H33:I33"/>
    <mergeCell ref="C38:H38"/>
    <mergeCell ref="C40:H40"/>
    <mergeCell ref="C42:H42"/>
    <mergeCell ref="D34:G34"/>
    <mergeCell ref="H34:I3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2013-09-24T07:44:34Z</dcterms:modified>
</cp:coreProperties>
</file>