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33" i="3"/>
  <c r="J34"/>
  <c r="I40" s="1"/>
  <c r="I48"/>
  <c r="I42"/>
  <c r="J33"/>
  <c r="J22"/>
  <c r="I22"/>
  <c r="K22" s="1"/>
  <c r="G22"/>
  <c r="F22"/>
  <c r="H22" s="1"/>
  <c r="D22"/>
  <c r="I44" s="1"/>
  <c r="C22"/>
  <c r="E22" s="1"/>
  <c r="J15"/>
  <c r="J36" l="1"/>
  <c r="I46"/>
</calcChain>
</file>

<file path=xl/sharedStrings.xml><?xml version="1.0" encoding="utf-8"?>
<sst xmlns="http://schemas.openxmlformats.org/spreadsheetml/2006/main" count="46" uniqueCount="36">
  <si>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</si>
  <si>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</si>
  <si>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</si>
  <si>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</si>
  <si>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</si>
  <si>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</si>
  <si>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</si>
  <si>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</si>
  <si>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</si>
  <si>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</si>
  <si>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</si>
  <si>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</si>
  <si>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</si>
  <si>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</si>
  <si>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</si>
  <si>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</si>
  <si>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</si>
  <si>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</si>
  <si>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t>ЗА ПЕРИОД С 01.01.2013 ПО 01.09.2013 Г.</t>
  </si>
  <si>
    <t>руб.</t>
  </si>
  <si>
    <t xml:space="preserve">Задолженность за услуги управляющей организации  </t>
  </si>
  <si>
    <t>на 01.09.2013г.</t>
  </si>
  <si>
    <t xml:space="preserve">ИТОГО 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</si>
  <si>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 </t>
    </r>
    <r>
      <rPr>
        <sz val="12"/>
        <rFont val="Arial Cyr"/>
        <charset val="204"/>
      </rPr>
      <t xml:space="preserve"> 2013 г.</t>
    </r>
  </si>
  <si>
    <t>д. Ожгиха, ул. Приозерная, 24</t>
  </si>
  <si>
    <t>Задолженность собственников за выполненные работы, оказанные услуги по состоянию на 01.01.2013 г. -  руб.</t>
  </si>
  <si>
    <t>Капитальный ремонт покрытия кровли</t>
  </si>
  <si>
    <t>19.03.2013 Наряд № 3-9</t>
  </si>
  <si>
    <t>Промывка системы ХВС, установка гребенки</t>
  </si>
  <si>
    <t>20.03.2013 Наряд № 3-10</t>
  </si>
  <si>
    <t>Продувка системы ХВС компрессором, промывка гребенки</t>
  </si>
  <si>
    <t>28.06.2013 Наряд № 6-28</t>
  </si>
  <si>
    <t>Капитальный ремонт системы канализации</t>
  </si>
  <si>
    <t xml:space="preserve">Остаток средств капитального ремонта </t>
  </si>
  <si>
    <t>Остаток средств текущего ремонта</t>
  </si>
  <si>
    <t xml:space="preserve">Остаток средств аварийного ремонта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</si>
</sst>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2" fontId="6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7" fontId="0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5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4;&#1046;&#1043;&#1048;&#1061;&#1040;\&#1059;&#1051;.%20&#1055;&#1056;&#1048;&#1054;&#1047;&#1045;&#1056;&#1053;&#1040;&#1071;,%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/>
      <sheetData sheetId="1"/>
      <sheetData sheetId="2">
        <row r="8">
          <cell r="N8">
            <v>68711.039999999994</v>
          </cell>
        </row>
        <row r="84">
          <cell r="F84">
            <v>28032.639999999999</v>
          </cell>
          <cell r="L84">
            <v>9550.7999999999993</v>
          </cell>
          <cell r="O84">
            <v>46799.64</v>
          </cell>
          <cell r="AD84">
            <v>47060.08</v>
          </cell>
        </row>
        <row r="85">
          <cell r="F85">
            <v>16874.963068278736</v>
          </cell>
          <cell r="L85">
            <v>5749.3478057192096</v>
          </cell>
          <cell r="O85">
            <v>28239.620000000003</v>
          </cell>
          <cell r="AD85">
            <v>28329.016175081724</v>
          </cell>
        </row>
        <row r="86">
          <cell r="AG86">
            <v>0</v>
          </cell>
          <cell r="AJ86">
            <v>0</v>
          </cell>
        </row>
      </sheetData>
      <sheetData sheetId="3">
        <row r="11">
          <cell r="F11">
            <v>4711.8999999999996</v>
          </cell>
        </row>
      </sheetData>
      <sheetData sheetId="4">
        <row r="33">
          <cell r="D33" t="str">
            <v>Прочистка системы канализации</v>
          </cell>
        </row>
        <row r="34">
          <cell r="J34">
            <v>11892.64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8"/>
  <sheetViews>
    <sheetView tabSelected="1" topLeftCell="A37" workbookViewId="0">
      <selection activeCell="C29" sqref="C29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5703125" style="1" bestFit="1" customWidth="1"/>
    <col min="6" max="6" width="11.5703125" style="1" customWidth="1"/>
    <col min="7" max="8" width="9.5703125" style="1" bestFit="1" customWidth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29" t="s">
        <v>0</v>
      </c>
      <c r="K1" s="29"/>
    </row>
    <row r="2" spans="3:11">
      <c r="H2" s="2"/>
      <c r="I2" s="29" t="s">
        <v>1</v>
      </c>
      <c r="J2" s="29"/>
      <c r="K2" s="29"/>
    </row>
    <row r="3" spans="3:11">
      <c r="H3" s="29" t="s">
        <v>16</v>
      </c>
      <c r="I3" s="29"/>
      <c r="J3" s="29"/>
      <c r="K3" s="29"/>
    </row>
    <row r="4" spans="3:11">
      <c r="H4" s="29" t="s">
        <v>23</v>
      </c>
      <c r="I4" s="29"/>
      <c r="J4" s="29"/>
      <c r="K4" s="29"/>
    </row>
    <row r="9" spans="3:11">
      <c r="C9" s="30" t="s">
        <v>2</v>
      </c>
      <c r="D9" s="30"/>
      <c r="E9" s="30"/>
      <c r="F9" s="30"/>
      <c r="G9" s="30"/>
      <c r="H9" s="30"/>
      <c r="I9" s="30"/>
      <c r="J9" s="30"/>
      <c r="K9" s="30"/>
    </row>
    <row r="10" spans="3:11" ht="17.25" customHeight="1">
      <c r="C10" s="30" t="s">
        <v>3</v>
      </c>
      <c r="D10" s="30"/>
      <c r="E10" s="30"/>
      <c r="F10" s="30"/>
      <c r="G10" s="30"/>
      <c r="H10" s="30"/>
      <c r="I10" s="30"/>
      <c r="J10" s="30"/>
      <c r="K10" s="30"/>
    </row>
    <row r="11" spans="3:11" ht="14.25" customHeight="1">
      <c r="C11" s="31" t="s">
        <v>18</v>
      </c>
      <c r="D11" s="31"/>
      <c r="E11" s="31"/>
      <c r="F11" s="31"/>
      <c r="G11" s="31"/>
      <c r="H11" s="31"/>
      <c r="I11" s="31"/>
      <c r="J11" s="31"/>
      <c r="K11" s="31"/>
    </row>
    <row r="12" spans="3:11" ht="13.5" customHeight="1">
      <c r="C12" s="32" t="s">
        <v>24</v>
      </c>
      <c r="D12" s="32"/>
      <c r="E12" s="32"/>
      <c r="F12" s="32"/>
      <c r="G12" s="32"/>
      <c r="H12" s="32"/>
      <c r="I12" s="32"/>
      <c r="J12" s="32"/>
      <c r="K12" s="32"/>
    </row>
    <row r="13" spans="3:11" ht="12.75" customHeight="1">
      <c r="C13" s="9"/>
      <c r="D13" s="9"/>
      <c r="E13" s="9"/>
      <c r="F13" s="9"/>
      <c r="G13" s="9"/>
      <c r="H13" s="9"/>
      <c r="I13" s="9"/>
      <c r="J13" s="9"/>
      <c r="K13" s="9"/>
    </row>
    <row r="14" spans="3:11">
      <c r="C14" s="9"/>
      <c r="D14" s="9"/>
      <c r="E14" s="9"/>
      <c r="F14" s="9"/>
      <c r="G14" s="9"/>
      <c r="H14" s="9"/>
      <c r="I14" s="9"/>
      <c r="J14" s="9"/>
      <c r="K14" s="9"/>
    </row>
    <row r="15" spans="3:11" ht="32.25" customHeight="1">
      <c r="C15" s="12" t="s">
        <v>25</v>
      </c>
      <c r="D15" s="12"/>
      <c r="E15" s="12"/>
      <c r="F15" s="12"/>
      <c r="G15" s="12"/>
      <c r="H15" s="12"/>
      <c r="I15" s="12"/>
      <c r="J15" s="38">
        <f>[1]Лист3!N8</f>
        <v>68711.039999999994</v>
      </c>
      <c r="K15" s="39"/>
    </row>
    <row r="16" spans="3:11">
      <c r="C16" s="40"/>
      <c r="D16" s="40"/>
      <c r="E16" s="40"/>
      <c r="F16" s="40"/>
      <c r="G16" s="40"/>
      <c r="H16" s="40"/>
      <c r="I16" s="40"/>
      <c r="J16" s="40"/>
      <c r="K16" s="40"/>
    </row>
    <row r="17" spans="3:11" ht="15.75" customHeight="1">
      <c r="C17" s="31" t="s">
        <v>17</v>
      </c>
      <c r="D17" s="31"/>
      <c r="E17" s="31"/>
      <c r="F17" s="31"/>
      <c r="G17" s="31"/>
      <c r="H17" s="31"/>
      <c r="I17" s="31"/>
      <c r="J17" s="31"/>
      <c r="K17" s="31"/>
    </row>
    <row r="19" spans="3:11">
      <c r="C19" s="34" t="s">
        <v>4</v>
      </c>
      <c r="D19" s="35"/>
      <c r="E19" s="36"/>
      <c r="F19" s="34" t="s">
        <v>5</v>
      </c>
      <c r="G19" s="35"/>
      <c r="H19" s="36"/>
      <c r="I19" s="34" t="s">
        <v>6</v>
      </c>
      <c r="J19" s="35"/>
      <c r="K19" s="36"/>
    </row>
    <row r="20" spans="3:11">
      <c r="C20" s="3" t="s">
        <v>7</v>
      </c>
      <c r="D20" s="3" t="s">
        <v>8</v>
      </c>
      <c r="E20" s="3" t="s">
        <v>9</v>
      </c>
      <c r="F20" s="3" t="s">
        <v>7</v>
      </c>
      <c r="G20" s="3" t="s">
        <v>8</v>
      </c>
      <c r="H20" s="3" t="s">
        <v>9</v>
      </c>
      <c r="I20" s="3" t="s">
        <v>7</v>
      </c>
      <c r="J20" s="3" t="s">
        <v>8</v>
      </c>
      <c r="K20" s="3" t="s">
        <v>9</v>
      </c>
    </row>
    <row r="21" spans="3:11">
      <c r="C21" s="4"/>
      <c r="D21" s="4"/>
      <c r="E21" s="4"/>
      <c r="F21" s="4"/>
      <c r="G21" s="4"/>
      <c r="H21" s="4"/>
      <c r="I21" s="4"/>
      <c r="J21" s="4"/>
      <c r="K21" s="4"/>
    </row>
    <row r="22" spans="3:11">
      <c r="C22" s="10">
        <f>[1]Лист3!F84</f>
        <v>28032.639999999999</v>
      </c>
      <c r="D22" s="10">
        <f>[1]Лист3!F85</f>
        <v>16874.963068278736</v>
      </c>
      <c r="E22" s="4">
        <f>C22-D22</f>
        <v>11157.676931721264</v>
      </c>
      <c r="F22" s="10">
        <f>[1]Лист3!L84+[1]Лист3!O84</f>
        <v>56350.44</v>
      </c>
      <c r="G22" s="10">
        <f>[1]Лист3!L85+[1]Лист3!O85</f>
        <v>33988.967805719214</v>
      </c>
      <c r="H22" s="10">
        <f>F22-G22</f>
        <v>22361.472194280788</v>
      </c>
      <c r="I22" s="10">
        <f>[1]Лист3!AD84</f>
        <v>47060.08</v>
      </c>
      <c r="J22" s="10">
        <f>[1]Лист3!AD85</f>
        <v>28329.016175081724</v>
      </c>
      <c r="K22" s="10">
        <f>I22-J22</f>
        <v>18731.063824918278</v>
      </c>
    </row>
    <row r="23" spans="3:11">
      <c r="C23" s="4"/>
      <c r="D23" s="4"/>
      <c r="E23" s="4"/>
      <c r="F23" s="4"/>
      <c r="G23" s="4"/>
      <c r="H23" s="4"/>
      <c r="I23" s="4"/>
      <c r="J23" s="4"/>
      <c r="K23" s="4"/>
    </row>
    <row r="25" spans="3:11" ht="30" customHeight="1">
      <c r="C25" s="37" t="s">
        <v>10</v>
      </c>
      <c r="D25" s="37"/>
      <c r="E25" s="37"/>
      <c r="F25" s="37"/>
      <c r="G25" s="37"/>
      <c r="H25" s="37"/>
      <c r="I25" s="37"/>
      <c r="J25" s="37"/>
      <c r="K25" s="37"/>
    </row>
    <row r="26" spans="3:11" ht="12.75" customHeight="1"/>
    <row r="27" spans="3:11" ht="30.75" customHeight="1">
      <c r="C27" s="11" t="s">
        <v>11</v>
      </c>
      <c r="D27" s="21" t="s">
        <v>12</v>
      </c>
      <c r="E27" s="21"/>
      <c r="F27" s="21"/>
      <c r="G27" s="21"/>
      <c r="H27" s="21" t="s">
        <v>13</v>
      </c>
      <c r="I27" s="21"/>
      <c r="J27" s="21" t="s">
        <v>14</v>
      </c>
      <c r="K27" s="21"/>
    </row>
    <row r="28" spans="3:11" ht="13.5" customHeight="1">
      <c r="C28" s="11"/>
      <c r="D28" s="22"/>
      <c r="E28" s="23"/>
      <c r="F28" s="23"/>
      <c r="G28" s="24"/>
      <c r="H28" s="22"/>
      <c r="I28" s="24"/>
      <c r="J28" s="22"/>
      <c r="K28" s="24"/>
    </row>
    <row r="29" spans="3:11" ht="13.5" customHeight="1">
      <c r="C29" s="41">
        <v>41334</v>
      </c>
      <c r="D29" s="42" t="s">
        <v>26</v>
      </c>
      <c r="E29" s="42"/>
      <c r="F29" s="42"/>
      <c r="G29" s="42"/>
      <c r="H29" s="26">
        <v>117587</v>
      </c>
      <c r="I29" s="26"/>
      <c r="J29" s="26">
        <v>46799.62</v>
      </c>
      <c r="K29" s="26"/>
    </row>
    <row r="30" spans="3:11" ht="13.5" customHeight="1">
      <c r="C30" s="43"/>
      <c r="D30" s="15"/>
      <c r="E30" s="16"/>
      <c r="F30" s="16"/>
      <c r="G30" s="17"/>
      <c r="H30" s="15"/>
      <c r="I30" s="17"/>
      <c r="J30" s="15"/>
      <c r="K30" s="17"/>
    </row>
    <row r="31" spans="3:11" ht="30.75" customHeight="1">
      <c r="C31" s="57" t="s">
        <v>27</v>
      </c>
      <c r="D31" s="44" t="s">
        <v>28</v>
      </c>
      <c r="E31" s="45"/>
      <c r="F31" s="45"/>
      <c r="G31" s="46"/>
      <c r="H31" s="15"/>
      <c r="I31" s="17"/>
      <c r="J31" s="27">
        <v>6665</v>
      </c>
      <c r="K31" s="28"/>
    </row>
    <row r="32" spans="3:11" ht="31.5" customHeight="1">
      <c r="C32" s="57" t="s">
        <v>29</v>
      </c>
      <c r="D32" s="44" t="s">
        <v>30</v>
      </c>
      <c r="E32" s="45"/>
      <c r="F32" s="45"/>
      <c r="G32" s="46"/>
      <c r="H32" s="15"/>
      <c r="I32" s="17"/>
      <c r="J32" s="27">
        <v>4400</v>
      </c>
      <c r="K32" s="28"/>
    </row>
    <row r="33" spans="3:11" ht="25.5">
      <c r="C33" s="57" t="s">
        <v>31</v>
      </c>
      <c r="D33" s="47" t="str">
        <f>'[1]итог отчет'!$D$33:$G$33</f>
        <v>Прочистка системы канализации</v>
      </c>
      <c r="E33" s="48"/>
      <c r="F33" s="48"/>
      <c r="G33" s="49"/>
      <c r="H33" s="15"/>
      <c r="I33" s="17"/>
      <c r="J33" s="27">
        <f>[1]работы!F11</f>
        <v>4711.8999999999996</v>
      </c>
      <c r="K33" s="17"/>
    </row>
    <row r="34" spans="3:11">
      <c r="C34" s="58">
        <v>41455</v>
      </c>
      <c r="D34" s="50" t="s">
        <v>32</v>
      </c>
      <c r="E34" s="51"/>
      <c r="F34" s="51"/>
      <c r="G34" s="52"/>
      <c r="H34" s="27">
        <v>26725</v>
      </c>
      <c r="I34" s="28"/>
      <c r="J34" s="27">
        <f>'[1]итог отчет'!$J$34:$K$34</f>
        <v>11892.64</v>
      </c>
      <c r="K34" s="17"/>
    </row>
    <row r="35" spans="3:11">
      <c r="C35" s="42"/>
      <c r="D35" s="15"/>
      <c r="E35" s="16"/>
      <c r="F35" s="16"/>
      <c r="G35" s="17"/>
      <c r="H35" s="15"/>
      <c r="I35" s="17"/>
      <c r="J35" s="15"/>
      <c r="K35" s="17"/>
    </row>
    <row r="36" spans="3:11" ht="15.75" customHeight="1">
      <c r="C36" s="5" t="s">
        <v>15</v>
      </c>
      <c r="D36" s="18"/>
      <c r="E36" s="19"/>
      <c r="F36" s="19"/>
      <c r="G36" s="20"/>
      <c r="H36" s="18"/>
      <c r="I36" s="20"/>
      <c r="J36" s="25">
        <f>SUM(J29:K35)</f>
        <v>74469.16</v>
      </c>
      <c r="K36" s="20"/>
    </row>
    <row r="38" spans="3:11" ht="15.75" customHeight="1">
      <c r="C38" s="33" t="s">
        <v>21</v>
      </c>
      <c r="D38" s="33"/>
      <c r="E38" s="33"/>
      <c r="F38" s="33"/>
      <c r="G38" s="33"/>
      <c r="H38" s="33"/>
      <c r="I38" s="33"/>
      <c r="J38" s="13"/>
      <c r="K38" s="14"/>
    </row>
    <row r="39" spans="3:11">
      <c r="I39" s="7"/>
    </row>
    <row r="40" spans="3:11" ht="15.75" customHeight="1">
      <c r="C40" s="12" t="s">
        <v>33</v>
      </c>
      <c r="D40" s="12"/>
      <c r="E40" s="12"/>
      <c r="F40" s="12"/>
      <c r="G40" s="12"/>
      <c r="H40" s="12"/>
      <c r="I40" s="53">
        <f>G22-J15-J29-J34</f>
        <v>-93414.332194280782</v>
      </c>
      <c r="J40" s="6" t="s">
        <v>19</v>
      </c>
    </row>
    <row r="41" spans="3:11">
      <c r="I41" s="54"/>
    </row>
    <row r="42" spans="3:11" ht="15.75" customHeight="1">
      <c r="C42" s="12" t="s">
        <v>34</v>
      </c>
      <c r="D42" s="12"/>
      <c r="E42" s="12"/>
      <c r="F42" s="12"/>
      <c r="G42" s="12"/>
      <c r="H42" s="12"/>
      <c r="I42" s="55">
        <f>J22</f>
        <v>28329.016175081724</v>
      </c>
      <c r="J42" s="6" t="s">
        <v>19</v>
      </c>
    </row>
    <row r="43" spans="3:11">
      <c r="I43" s="54"/>
    </row>
    <row r="44" spans="3:11" ht="15.75" customHeight="1">
      <c r="C44" s="12" t="s">
        <v>35</v>
      </c>
      <c r="D44" s="12"/>
      <c r="E44" s="12"/>
      <c r="F44" s="12"/>
      <c r="G44" s="12"/>
      <c r="H44" s="12"/>
      <c r="I44" s="55">
        <f>D22-J31-J32-J33</f>
        <v>1098.063068278736</v>
      </c>
      <c r="J44" s="6" t="s">
        <v>19</v>
      </c>
    </row>
    <row r="45" spans="3:11">
      <c r="I45" s="54"/>
    </row>
    <row r="46" spans="3:11" ht="15.75" customHeight="1">
      <c r="G46" s="6" t="s">
        <v>22</v>
      </c>
      <c r="I46" s="56">
        <f>I40+I42+I44</f>
        <v>-63987.252950920323</v>
      </c>
      <c r="J46" s="6" t="s">
        <v>19</v>
      </c>
    </row>
    <row r="48" spans="3:11">
      <c r="C48" s="12" t="s">
        <v>20</v>
      </c>
      <c r="D48" s="12"/>
      <c r="E48" s="12"/>
      <c r="F48" s="12"/>
      <c r="G48" s="12"/>
      <c r="H48" s="12"/>
      <c r="I48" s="8">
        <f>[1]Лист3!AG86+[1]Лист3!AJ86</f>
        <v>0</v>
      </c>
      <c r="J48" s="6" t="s">
        <v>19</v>
      </c>
    </row>
  </sheetData>
  <mergeCells count="50">
    <mergeCell ref="H36:I36"/>
    <mergeCell ref="C38:I38"/>
    <mergeCell ref="J38:K38"/>
    <mergeCell ref="C44:H44"/>
    <mergeCell ref="C48:H48"/>
    <mergeCell ref="C17:K17"/>
    <mergeCell ref="C19:E19"/>
    <mergeCell ref="F19:H19"/>
    <mergeCell ref="I19:K19"/>
    <mergeCell ref="C25:K25"/>
    <mergeCell ref="C9:K9"/>
    <mergeCell ref="C10:K10"/>
    <mergeCell ref="H27:I27"/>
    <mergeCell ref="J27:K27"/>
    <mergeCell ref="D27:G27"/>
    <mergeCell ref="C11:K11"/>
    <mergeCell ref="C12:K12"/>
    <mergeCell ref="C15:I15"/>
    <mergeCell ref="J15:K15"/>
    <mergeCell ref="J1:K1"/>
    <mergeCell ref="I2:K2"/>
    <mergeCell ref="H3:K3"/>
    <mergeCell ref="H4:K4"/>
    <mergeCell ref="J28:K28"/>
    <mergeCell ref="H29:I29"/>
    <mergeCell ref="J29:K29"/>
    <mergeCell ref="D30:G30"/>
    <mergeCell ref="H30:I30"/>
    <mergeCell ref="J30:K30"/>
    <mergeCell ref="D28:G28"/>
    <mergeCell ref="H28:I28"/>
    <mergeCell ref="D31:G31"/>
    <mergeCell ref="H31:I31"/>
    <mergeCell ref="J31:K31"/>
    <mergeCell ref="D32:G32"/>
    <mergeCell ref="H32:I32"/>
    <mergeCell ref="J32:K32"/>
    <mergeCell ref="J36:K36"/>
    <mergeCell ref="C42:H42"/>
    <mergeCell ref="D33:G33"/>
    <mergeCell ref="H33:I33"/>
    <mergeCell ref="J33:K33"/>
    <mergeCell ref="D34:G34"/>
    <mergeCell ref="H34:I34"/>
    <mergeCell ref="C40:H40"/>
    <mergeCell ref="J34:K34"/>
    <mergeCell ref="D35:G35"/>
    <mergeCell ref="H35:I35"/>
    <mergeCell ref="J35:K35"/>
    <mergeCell ref="D36:G3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2013-09-26T04:12:23Z</dcterms:modified>
</cp:coreProperties>
</file>