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40" i="3"/>
  <c r="I52"/>
  <c r="I44"/>
  <c r="J34"/>
  <c r="D34"/>
  <c r="C34"/>
  <c r="J33"/>
  <c r="D33"/>
  <c r="C33"/>
  <c r="J32"/>
  <c r="D32"/>
  <c r="C32"/>
  <c r="J31"/>
  <c r="I48" s="1"/>
  <c r="D31"/>
  <c r="C31"/>
  <c r="J23"/>
  <c r="I46" s="1"/>
  <c r="I23"/>
  <c r="K23" s="1"/>
  <c r="H23"/>
  <c r="D23"/>
  <c r="C23"/>
  <c r="E23" s="1"/>
  <c r="I50" l="1"/>
</calcChain>
</file>

<file path=xl/sharedStrings.xml><?xml version="1.0" encoding="utf-8"?>
<sst xmlns="http://schemas.openxmlformats.org/spreadsheetml/2006/main" count="41" uniqueCount="31">
  <si>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</si>
  <si>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</si>
  <si>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</si>
  <si>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</si>
  <si>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</si>
  <si>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</si>
  <si>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</si>
  <si>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</si>
  <si>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</si>
  <si>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</si>
  <si>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</si>
  <si>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</si>
  <si>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</si>
  <si>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</si>
  <si>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</si>
  <si>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</si>
  <si>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</si>
  <si>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</si>
  <si>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 xml:space="preserve">Остаток средств капитального ремонта на 01.01.2013 г. руб. </t>
  </si>
  <si>
    <t xml:space="preserve">Остаток средств капитального ремонта </t>
  </si>
  <si>
    <t xml:space="preserve">Остаток средств текущего ремонта </t>
  </si>
  <si>
    <t xml:space="preserve">Остаток средств аварийного ремонта </t>
  </si>
  <si>
    <t>Всего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</si>
  <si>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</si>
  <si>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</si>
  <si>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п. Калина, ул. Мира, 7</t>
  </si>
  <si>
    <t>Задолженность собственников за выполненные работы, оказанные услуги по состоянию на 01.01.2013 г. руб.</t>
  </si>
  <si>
    <t>Сметная стоимость руб.</t>
  </si>
  <si>
    <t>Доля собственников руб.</t>
  </si>
  <si>
    <t>Итого</t>
  </si>
  <si>
    <t>на 01.09.2013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</si>
</sst>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wrapText="1"/>
    </xf>
    <xf numFmtId="14" fontId="0" fillId="0" borderId="5" xfId="0" applyNumberFormat="1" applyBorder="1"/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5" xfId="0" applyFont="1" applyBorder="1"/>
    <xf numFmtId="14" fontId="0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right" wrapText="1"/>
    </xf>
    <xf numFmtId="2" fontId="6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0;&#1040;&#1051;&#1048;&#1053;&#1040;\&#1059;&#1051;.&#1052;&#1048;&#1056;&#1040;,%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/>
      <sheetData sheetId="1"/>
      <sheetData sheetId="2">
        <row r="84">
          <cell r="F84">
            <v>10128.08</v>
          </cell>
          <cell r="AA84">
            <v>17338.8</v>
          </cell>
        </row>
        <row r="85">
          <cell r="F85">
            <v>4169.3037163226008</v>
          </cell>
          <cell r="AA85">
            <v>7121.7878617722345</v>
          </cell>
        </row>
        <row r="86">
          <cell r="AD86">
            <v>0</v>
          </cell>
          <cell r="AG86">
            <v>0</v>
          </cell>
        </row>
      </sheetData>
      <sheetData sheetId="3">
        <row r="8">
          <cell r="B8">
            <v>41351</v>
          </cell>
          <cell r="E8" t="str">
            <v>Порыв системы ХВС</v>
          </cell>
          <cell r="F8">
            <v>1520</v>
          </cell>
        </row>
        <row r="9">
          <cell r="B9">
            <v>41387</v>
          </cell>
          <cell r="E9" t="str">
            <v>Осушение подвала мотопомпой</v>
          </cell>
          <cell r="F9">
            <v>6060</v>
          </cell>
        </row>
        <row r="10">
          <cell r="B10">
            <v>41388</v>
          </cell>
          <cell r="E10" t="str">
            <v>Осушение подвала мотопомпой</v>
          </cell>
          <cell r="F10">
            <v>6800</v>
          </cell>
        </row>
        <row r="11">
          <cell r="B11">
            <v>41474</v>
          </cell>
          <cell r="E11" t="str">
            <v>Обследование. Порыв ХВС.</v>
          </cell>
          <cell r="F11">
            <v>540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3"/>
  <sheetViews>
    <sheetView tabSelected="1" topLeftCell="A33" workbookViewId="0">
      <selection activeCell="I52" sqref="I52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 ht="17.25" customHeight="1">
      <c r="H1" s="2"/>
      <c r="I1" s="2"/>
      <c r="J1" s="31" t="s">
        <v>0</v>
      </c>
      <c r="K1" s="31"/>
    </row>
    <row r="2" spans="3:11" ht="17.25" customHeight="1">
      <c r="H2" s="2"/>
      <c r="I2" s="31" t="s">
        <v>1</v>
      </c>
      <c r="J2" s="31"/>
      <c r="K2" s="31"/>
    </row>
    <row r="3" spans="3:11" ht="17.25" customHeight="1">
      <c r="H3" s="31" t="s">
        <v>13</v>
      </c>
      <c r="I3" s="31"/>
      <c r="J3" s="31"/>
      <c r="K3" s="31"/>
    </row>
    <row r="4" spans="3:11" ht="17.25" customHeight="1">
      <c r="H4" s="31" t="s">
        <v>23</v>
      </c>
      <c r="I4" s="31"/>
      <c r="J4" s="31"/>
      <c r="K4" s="31"/>
    </row>
    <row r="6" spans="3:11" ht="16.5" customHeight="1"/>
    <row r="7" spans="3:11" ht="17.25" hidden="1" customHeight="1"/>
    <row r="8" spans="3:11" ht="17.25" hidden="1" customHeight="1"/>
    <row r="9" spans="3:11" ht="17.25" customHeight="1">
      <c r="C9" s="29" t="s">
        <v>2</v>
      </c>
      <c r="D9" s="29"/>
      <c r="E9" s="29"/>
      <c r="F9" s="29"/>
      <c r="G9" s="29"/>
      <c r="H9" s="29"/>
      <c r="I9" s="29"/>
      <c r="J9" s="29"/>
      <c r="K9" s="29"/>
    </row>
    <row r="10" spans="3:11" ht="17.25" customHeight="1">
      <c r="C10" s="29" t="s">
        <v>3</v>
      </c>
      <c r="D10" s="29"/>
      <c r="E10" s="29"/>
      <c r="F10" s="29"/>
      <c r="G10" s="29"/>
      <c r="H10" s="29"/>
      <c r="I10" s="29"/>
      <c r="J10" s="29"/>
      <c r="K10" s="29"/>
    </row>
    <row r="11" spans="3:11" ht="17.25" customHeight="1">
      <c r="C11" s="19" t="s">
        <v>24</v>
      </c>
      <c r="D11" s="19"/>
      <c r="E11" s="19"/>
      <c r="F11" s="19"/>
      <c r="G11" s="19"/>
      <c r="H11" s="19"/>
      <c r="I11" s="19"/>
      <c r="J11" s="19"/>
      <c r="K11" s="19"/>
    </row>
    <row r="12" spans="3:11" ht="17.25" customHeight="1">
      <c r="C12" s="30" t="s">
        <v>25</v>
      </c>
      <c r="D12" s="30"/>
      <c r="E12" s="30"/>
      <c r="F12" s="30"/>
      <c r="G12" s="30"/>
      <c r="H12" s="30"/>
      <c r="I12" s="30"/>
      <c r="J12" s="30"/>
      <c r="K12" s="30"/>
    </row>
    <row r="13" spans="3:11" ht="17.25" customHeight="1">
      <c r="C13" s="12"/>
      <c r="D13" s="12"/>
      <c r="E13" s="12"/>
      <c r="F13" s="12"/>
      <c r="G13" s="12"/>
      <c r="H13" s="12"/>
      <c r="I13" s="12"/>
      <c r="J13" s="12"/>
      <c r="K13" s="12"/>
    </row>
    <row r="14" spans="3:11" ht="17.25" customHeight="1">
      <c r="C14" s="12"/>
      <c r="D14" s="12"/>
      <c r="E14" s="12"/>
      <c r="F14" s="12"/>
      <c r="G14" s="12"/>
      <c r="H14" s="12"/>
      <c r="I14" s="12"/>
      <c r="J14" s="12"/>
      <c r="K14" s="12"/>
    </row>
    <row r="15" spans="3:11" ht="35.25" customHeight="1">
      <c r="C15" s="44" t="s">
        <v>26</v>
      </c>
      <c r="D15" s="44"/>
      <c r="E15" s="44"/>
      <c r="F15" s="44"/>
      <c r="G15" s="44"/>
      <c r="H15" s="44"/>
      <c r="I15" s="45"/>
      <c r="J15" s="3"/>
      <c r="K15" s="3"/>
    </row>
    <row r="16" spans="3:11" ht="17.25" customHeight="1">
      <c r="C16" s="46" t="s">
        <v>18</v>
      </c>
      <c r="D16" s="46"/>
      <c r="E16" s="46"/>
      <c r="F16" s="46"/>
      <c r="G16" s="46"/>
      <c r="H16" s="46"/>
      <c r="I16" s="47"/>
      <c r="J16" s="3"/>
      <c r="K16" s="3"/>
    </row>
    <row r="17" spans="3:11" ht="17.25" customHeight="1"/>
    <row r="18" spans="3:11" ht="17.25" customHeight="1">
      <c r="C18" s="19" t="s">
        <v>14</v>
      </c>
      <c r="D18" s="19"/>
      <c r="E18" s="19"/>
      <c r="F18" s="19"/>
      <c r="G18" s="19"/>
      <c r="H18" s="19"/>
      <c r="I18" s="19"/>
      <c r="J18" s="19"/>
      <c r="K18" s="19"/>
    </row>
    <row r="19" spans="3:11" ht="17.25" customHeight="1"/>
    <row r="20" spans="3:11" ht="17.25" customHeight="1">
      <c r="C20" s="25" t="s">
        <v>4</v>
      </c>
      <c r="D20" s="26"/>
      <c r="E20" s="27"/>
      <c r="F20" s="25" t="s">
        <v>5</v>
      </c>
      <c r="G20" s="26"/>
      <c r="H20" s="27"/>
      <c r="I20" s="25" t="s">
        <v>6</v>
      </c>
      <c r="J20" s="26"/>
      <c r="K20" s="27"/>
    </row>
    <row r="21" spans="3:11" ht="17.25" customHeight="1">
      <c r="C21" s="4" t="s">
        <v>7</v>
      </c>
      <c r="D21" s="4" t="s">
        <v>8</v>
      </c>
      <c r="E21" s="4" t="s">
        <v>9</v>
      </c>
      <c r="F21" s="4" t="s">
        <v>7</v>
      </c>
      <c r="G21" s="4" t="s">
        <v>8</v>
      </c>
      <c r="H21" s="4" t="s">
        <v>9</v>
      </c>
      <c r="I21" s="4" t="s">
        <v>7</v>
      </c>
      <c r="J21" s="4" t="s">
        <v>8</v>
      </c>
      <c r="K21" s="4" t="s">
        <v>9</v>
      </c>
    </row>
    <row r="22" spans="3:11" ht="17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17.25" customHeight="1">
      <c r="C23" s="11">
        <f>[1]Лист3!F84</f>
        <v>10128.08</v>
      </c>
      <c r="D23" s="11">
        <f>[1]Лист3!F85</f>
        <v>4169.3037163226008</v>
      </c>
      <c r="E23" s="5">
        <f>C23-D23</f>
        <v>5958.7762836773991</v>
      </c>
      <c r="F23" s="11">
        <v>0</v>
      </c>
      <c r="G23" s="11">
        <v>0</v>
      </c>
      <c r="H23" s="11">
        <f>F23-G23</f>
        <v>0</v>
      </c>
      <c r="I23" s="11">
        <f>[1]Лист3!AA84</f>
        <v>17338.8</v>
      </c>
      <c r="J23" s="11">
        <f>[1]Лист3!AA85</f>
        <v>7121.7878617722345</v>
      </c>
      <c r="K23" s="5">
        <f>I23-J23</f>
        <v>10217.012138227765</v>
      </c>
    </row>
    <row r="24" spans="3:11" ht="17.25" customHeight="1">
      <c r="C24" s="5"/>
      <c r="D24" s="5"/>
      <c r="E24" s="5"/>
      <c r="F24" s="5"/>
      <c r="G24" s="5"/>
      <c r="H24" s="5"/>
      <c r="I24" s="5"/>
      <c r="J24" s="5"/>
      <c r="K24" s="5"/>
    </row>
    <row r="25" spans="3:11" ht="17.25" customHeight="1"/>
    <row r="26" spans="3:11" ht="17.25" customHeight="1">
      <c r="C26" s="28" t="s">
        <v>10</v>
      </c>
      <c r="D26" s="28"/>
      <c r="E26" s="28"/>
      <c r="F26" s="28"/>
      <c r="G26" s="28"/>
      <c r="H26" s="28"/>
      <c r="I26" s="28"/>
      <c r="J26" s="28"/>
      <c r="K26" s="28"/>
    </row>
    <row r="27" spans="3:11" ht="17.25" customHeight="1">
      <c r="C27" s="19" t="s">
        <v>24</v>
      </c>
      <c r="D27" s="19"/>
      <c r="E27" s="19"/>
      <c r="F27" s="19"/>
      <c r="G27" s="19"/>
      <c r="H27" s="19"/>
      <c r="I27" s="19"/>
      <c r="J27" s="19"/>
      <c r="K27" s="19"/>
    </row>
    <row r="28" spans="3:11" ht="17.25" customHeight="1"/>
    <row r="29" spans="3:11" ht="17.25" customHeight="1">
      <c r="C29" s="10" t="s">
        <v>11</v>
      </c>
      <c r="D29" s="32" t="s">
        <v>12</v>
      </c>
      <c r="E29" s="32"/>
      <c r="F29" s="32"/>
      <c r="G29" s="32"/>
      <c r="H29" s="32" t="s">
        <v>27</v>
      </c>
      <c r="I29" s="32"/>
      <c r="J29" s="32" t="s">
        <v>28</v>
      </c>
      <c r="K29" s="32"/>
    </row>
    <row r="30" spans="3:11" ht="15" customHeight="1">
      <c r="C30" s="10"/>
      <c r="D30" s="33"/>
      <c r="E30" s="34"/>
      <c r="F30" s="34"/>
      <c r="G30" s="35"/>
      <c r="H30" s="33"/>
      <c r="I30" s="35"/>
      <c r="J30" s="33"/>
      <c r="K30" s="35"/>
    </row>
    <row r="31" spans="3:11" ht="15" customHeight="1">
      <c r="C31" s="9">
        <f>[1]работы!B8</f>
        <v>41351</v>
      </c>
      <c r="D31" s="36" t="str">
        <f>[1]работы!E8</f>
        <v>Порыв системы ХВС</v>
      </c>
      <c r="E31" s="37"/>
      <c r="F31" s="37"/>
      <c r="G31" s="38"/>
      <c r="H31" s="39"/>
      <c r="I31" s="39"/>
      <c r="J31" s="39">
        <f>[1]работы!F8</f>
        <v>1520</v>
      </c>
      <c r="K31" s="39"/>
    </row>
    <row r="32" spans="3:11" ht="15" customHeight="1">
      <c r="C32" s="9">
        <f>[1]работы!B9</f>
        <v>41387</v>
      </c>
      <c r="D32" s="36" t="str">
        <f>[1]работы!E9</f>
        <v>Осушение подвала мотопомпой</v>
      </c>
      <c r="E32" s="37"/>
      <c r="F32" s="37"/>
      <c r="G32" s="38"/>
      <c r="H32" s="23"/>
      <c r="I32" s="24"/>
      <c r="J32" s="39">
        <f>[1]работы!F9</f>
        <v>6060</v>
      </c>
      <c r="K32" s="39"/>
    </row>
    <row r="33" spans="3:12">
      <c r="C33" s="9">
        <f>[1]работы!B10</f>
        <v>41388</v>
      </c>
      <c r="D33" s="36" t="str">
        <f>[1]работы!E10</f>
        <v>Осушение подвала мотопомпой</v>
      </c>
      <c r="E33" s="37"/>
      <c r="F33" s="37"/>
      <c r="G33" s="38"/>
      <c r="H33" s="23"/>
      <c r="I33" s="24"/>
      <c r="J33" s="39">
        <f>[1]работы!F10</f>
        <v>6800</v>
      </c>
      <c r="K33" s="39"/>
    </row>
    <row r="34" spans="3:12">
      <c r="C34" s="9">
        <f>[1]работы!B11</f>
        <v>41474</v>
      </c>
      <c r="D34" s="36" t="str">
        <f>[1]работы!E11</f>
        <v>Обследование. Порыв ХВС.</v>
      </c>
      <c r="E34" s="37"/>
      <c r="F34" s="37"/>
      <c r="G34" s="38"/>
      <c r="H34" s="23"/>
      <c r="I34" s="24"/>
      <c r="J34" s="39">
        <f>[1]работы!F11</f>
        <v>540</v>
      </c>
      <c r="K34" s="39"/>
    </row>
    <row r="35" spans="3:12">
      <c r="C35" s="9"/>
      <c r="D35" s="36"/>
      <c r="E35" s="37"/>
      <c r="F35" s="37"/>
      <c r="G35" s="38"/>
      <c r="H35" s="23"/>
      <c r="I35" s="24"/>
      <c r="J35" s="39"/>
      <c r="K35" s="39"/>
    </row>
    <row r="36" spans="3:12">
      <c r="C36" s="13"/>
      <c r="D36" s="23"/>
      <c r="E36" s="43"/>
      <c r="F36" s="43"/>
      <c r="G36" s="24"/>
      <c r="H36" s="23"/>
      <c r="I36" s="24"/>
      <c r="J36" s="23"/>
      <c r="K36" s="24"/>
    </row>
    <row r="37" spans="3:12" ht="0.75" customHeight="1">
      <c r="C37" s="14"/>
      <c r="D37" s="48"/>
      <c r="E37" s="49"/>
      <c r="F37" s="49"/>
      <c r="G37" s="50"/>
      <c r="H37" s="23"/>
      <c r="I37" s="24"/>
      <c r="J37" s="21"/>
      <c r="K37" s="22"/>
    </row>
    <row r="38" spans="3:12" ht="15.75" hidden="1" customHeight="1">
      <c r="C38" s="14"/>
      <c r="D38" s="48"/>
      <c r="E38" s="49"/>
      <c r="F38" s="49"/>
      <c r="G38" s="50"/>
      <c r="H38" s="23"/>
      <c r="I38" s="24"/>
      <c r="J38" s="21"/>
      <c r="K38" s="22"/>
    </row>
    <row r="39" spans="3:12" hidden="1">
      <c r="C39" s="51"/>
      <c r="D39" s="23"/>
      <c r="E39" s="43"/>
      <c r="F39" s="43"/>
      <c r="G39" s="24"/>
      <c r="H39" s="23"/>
      <c r="I39" s="24"/>
      <c r="J39" s="23"/>
      <c r="K39" s="24"/>
    </row>
    <row r="40" spans="3:12">
      <c r="C40" s="6" t="s">
        <v>29</v>
      </c>
      <c r="D40" s="40"/>
      <c r="E40" s="41"/>
      <c r="F40" s="41"/>
      <c r="G40" s="42"/>
      <c r="H40" s="40"/>
      <c r="I40" s="42"/>
      <c r="J40" s="20">
        <f>SUM(J31:K38)</f>
        <v>14920</v>
      </c>
      <c r="K40" s="42"/>
    </row>
    <row r="41" spans="3:12" ht="16.5" customHeight="1"/>
    <row r="42" spans="3:12" ht="33" customHeight="1">
      <c r="F42" s="7" t="s">
        <v>30</v>
      </c>
      <c r="L42" s="15"/>
    </row>
    <row r="43" spans="3:12" ht="13.5" customHeight="1"/>
    <row r="44" spans="3:12" ht="15.75" customHeight="1">
      <c r="C44" s="18" t="s">
        <v>19</v>
      </c>
      <c r="D44" s="18"/>
      <c r="E44" s="18"/>
      <c r="F44" s="18"/>
      <c r="G44" s="18"/>
      <c r="H44" s="18"/>
      <c r="I44" s="16">
        <f>I16+G23</f>
        <v>0</v>
      </c>
      <c r="J44" s="7" t="s">
        <v>16</v>
      </c>
      <c r="K44" s="7"/>
    </row>
    <row r="45" spans="3:12" ht="14.25" customHeight="1">
      <c r="I45" s="17"/>
      <c r="J45" s="7"/>
      <c r="K45" s="7"/>
    </row>
    <row r="46" spans="3:12" ht="14.25" customHeight="1">
      <c r="C46" s="18" t="s">
        <v>20</v>
      </c>
      <c r="D46" s="18"/>
      <c r="E46" s="18"/>
      <c r="F46" s="18"/>
      <c r="G46" s="18"/>
      <c r="H46" s="18"/>
      <c r="I46" s="16">
        <f>J23</f>
        <v>7121.7878617722345</v>
      </c>
      <c r="J46" s="7" t="s">
        <v>16</v>
      </c>
      <c r="K46" s="7"/>
    </row>
    <row r="47" spans="3:12" ht="12" customHeight="1">
      <c r="I47" s="17"/>
      <c r="J47" s="7"/>
      <c r="K47" s="7"/>
    </row>
    <row r="48" spans="3:12" ht="14.25" customHeight="1">
      <c r="C48" s="18" t="s">
        <v>21</v>
      </c>
      <c r="D48" s="18"/>
      <c r="E48" s="18"/>
      <c r="F48" s="18"/>
      <c r="G48" s="18"/>
      <c r="H48" s="18"/>
      <c r="I48" s="16">
        <f>D23-J40</f>
        <v>-10750.6962836774</v>
      </c>
      <c r="J48" s="7" t="s">
        <v>16</v>
      </c>
      <c r="K48" s="7"/>
    </row>
    <row r="49" spans="3:10" ht="17.25" customHeight="1"/>
    <row r="50" spans="3:10" ht="17.25" customHeight="1">
      <c r="G50" s="19" t="s">
        <v>22</v>
      </c>
      <c r="H50" s="19"/>
      <c r="I50" s="16">
        <f>I44+I46+I48</f>
        <v>-3628.9084219051656</v>
      </c>
      <c r="J50" s="7" t="s">
        <v>16</v>
      </c>
    </row>
    <row r="51" spans="3:10" ht="17.25" customHeight="1"/>
    <row r="52" spans="3:10" ht="17.25" customHeight="1">
      <c r="C52" s="18" t="s">
        <v>17</v>
      </c>
      <c r="D52" s="18"/>
      <c r="E52" s="18"/>
      <c r="F52" s="18"/>
      <c r="G52" s="18"/>
      <c r="H52" s="18"/>
      <c r="I52" s="8">
        <f>[1]Лист3!AD86+[1]Лист3!AG86</f>
        <v>0</v>
      </c>
      <c r="J52" s="7" t="s">
        <v>15</v>
      </c>
    </row>
    <row r="53" spans="3:10" ht="17.25" customHeight="1"/>
  </sheetData>
  <mergeCells count="57">
    <mergeCell ref="D35:G35"/>
    <mergeCell ref="H35:I35"/>
    <mergeCell ref="J35:K35"/>
    <mergeCell ref="D36:G36"/>
    <mergeCell ref="C16:H16"/>
    <mergeCell ref="C18:K18"/>
    <mergeCell ref="C20:E20"/>
    <mergeCell ref="F20:H20"/>
    <mergeCell ref="I20:K20"/>
    <mergeCell ref="C27:K27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D29:G29"/>
    <mergeCell ref="H29:I29"/>
    <mergeCell ref="J29:K29"/>
    <mergeCell ref="D30:G30"/>
    <mergeCell ref="H30:I30"/>
    <mergeCell ref="J30:K30"/>
    <mergeCell ref="J1:K1"/>
    <mergeCell ref="I2:K2"/>
    <mergeCell ref="H3:K3"/>
    <mergeCell ref="H4:K4"/>
    <mergeCell ref="C9:K9"/>
    <mergeCell ref="C10:K10"/>
    <mergeCell ref="C11:K11"/>
    <mergeCell ref="C12:K12"/>
    <mergeCell ref="C15:H15"/>
    <mergeCell ref="C26:K26"/>
    <mergeCell ref="H36:I36"/>
    <mergeCell ref="D37:G37"/>
    <mergeCell ref="H37:I37"/>
    <mergeCell ref="J37:K37"/>
    <mergeCell ref="D38:G38"/>
    <mergeCell ref="H38:I38"/>
    <mergeCell ref="J38:K38"/>
    <mergeCell ref="J36:K36"/>
    <mergeCell ref="D39:G39"/>
    <mergeCell ref="H39:I39"/>
    <mergeCell ref="J39:K39"/>
    <mergeCell ref="D40:G40"/>
    <mergeCell ref="H40:I40"/>
    <mergeCell ref="J40:K40"/>
    <mergeCell ref="C44:H44"/>
    <mergeCell ref="C46:H46"/>
    <mergeCell ref="C48:H48"/>
    <mergeCell ref="G50:H50"/>
    <mergeCell ref="C52:H5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2013-09-24T08:09:25Z</dcterms:modified>
</cp:coreProperties>
</file>