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3" i="1"/>
  <c r="J27"/>
  <c r="J31" s="1"/>
  <c r="J19"/>
  <c r="I37" s="1"/>
  <c r="I19"/>
  <c r="G19"/>
  <c r="F19"/>
  <c r="D19"/>
  <c r="I39" s="1"/>
  <c r="C19"/>
  <c r="I12"/>
  <c r="I35" s="1"/>
  <c r="E19" l="1"/>
  <c r="H19"/>
  <c r="K19"/>
  <c r="I41"/>
</calcChain>
</file>

<file path=xl/sharedStrings.xml><?xml version="1.0" encoding="utf-8"?>
<sst xmlns="http://schemas.openxmlformats.org/spreadsheetml/2006/main" count="42" uniqueCount="32">
  <si>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</si>
  <si>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</si>
  <si>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</si>
  <si>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</si>
  <si>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</si>
  <si>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</si>
  <si>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</si>
  <si>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</si>
  <si>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</si>
  <si>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</si>
  <si>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</si>
  <si>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</si>
  <si>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</si>
  <si>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</si>
  <si>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</si>
  <si>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</si>
  <si>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</si>
  <si>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</si>
  <si>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</si>
  <si>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</si>
  <si>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</si>
  <si>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</si>
  <si>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</si>
  <si>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 xml:space="preserve">Остаток средств капитального ремонта </t>
  </si>
  <si>
    <t xml:space="preserve">И ВЫПОЛНЕННЫМ РАБОТАМ В МКД ЗА 2013 Г. 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</si>
  <si>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</si>
  <si>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д. Баранникова, ул. Лесная, 5</t>
  </si>
  <si>
    <t xml:space="preserve">Остаток средств капитального ремонта на 01.01.2013 г. </t>
  </si>
  <si>
    <t xml:space="preserve">руб. </t>
  </si>
  <si>
    <t xml:space="preserve">23-27 мая 2013 </t>
  </si>
  <si>
    <t>Ремонт кровли</t>
  </si>
  <si>
    <t>Смена запорной арматуры системы теплоснабжения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</si>
</sst>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14" fontId="0" fillId="0" borderId="5" xfId="0" applyNumberFormat="1" applyBorder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2" fontId="6" fillId="0" borderId="1" xfId="0" applyNumberFormat="1" applyFont="1" applyBorder="1" applyAlignment="1">
      <alignment horizontal="left" wrapText="1"/>
    </xf>
    <xf numFmtId="14" fontId="9" fillId="0" borderId="5" xfId="0" applyNumberFormat="1" applyFont="1" applyBorder="1"/>
    <xf numFmtId="2" fontId="6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2" fontId="6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 refreshError="1"/>
      <sheetData sheetId="1" refreshError="1"/>
      <sheetData sheetId="2">
        <row r="7">
          <cell r="V7">
            <v>16356.849999999962</v>
          </cell>
        </row>
        <row r="113">
          <cell r="R113">
            <v>21905.16</v>
          </cell>
          <cell r="U113">
            <v>20502.16</v>
          </cell>
          <cell r="AG113">
            <v>14374.91</v>
          </cell>
        </row>
        <row r="114">
          <cell r="R114">
            <v>16890.264453930697</v>
          </cell>
          <cell r="U114">
            <v>15558.378380070475</v>
          </cell>
          <cell r="AG114">
            <v>13968.189519170519</v>
          </cell>
        </row>
        <row r="115">
          <cell r="AJ115">
            <v>0</v>
          </cell>
          <cell r="AM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7"/>
  <sheetViews>
    <sheetView tabSelected="1" topLeftCell="A28" workbookViewId="0">
      <selection activeCell="C10" sqref="C10:K10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18" t="s">
        <v>0</v>
      </c>
      <c r="K1" s="18"/>
    </row>
    <row r="2" spans="3:11">
      <c r="H2" s="2"/>
      <c r="I2" s="18" t="s">
        <v>1</v>
      </c>
      <c r="J2" s="18"/>
      <c r="K2" s="18"/>
    </row>
    <row r="3" spans="3:11">
      <c r="H3" s="18" t="s">
        <v>2</v>
      </c>
      <c r="I3" s="18"/>
      <c r="J3" s="18"/>
      <c r="K3" s="18"/>
    </row>
    <row r="4" spans="3:11">
      <c r="H4" s="18" t="s">
        <v>25</v>
      </c>
      <c r="I4" s="18"/>
      <c r="J4" s="18"/>
      <c r="K4" s="18"/>
    </row>
    <row r="7" spans="3:11">
      <c r="C7" s="25" t="s">
        <v>3</v>
      </c>
      <c r="D7" s="25"/>
      <c r="E7" s="25"/>
      <c r="F7" s="25"/>
      <c r="G7" s="25"/>
      <c r="H7" s="25"/>
      <c r="I7" s="25"/>
      <c r="J7" s="25"/>
      <c r="K7" s="25"/>
    </row>
    <row r="8" spans="3:11">
      <c r="C8" s="25" t="s">
        <v>24</v>
      </c>
      <c r="D8" s="25"/>
      <c r="E8" s="25"/>
      <c r="F8" s="25"/>
      <c r="G8" s="25"/>
      <c r="H8" s="25"/>
      <c r="I8" s="25"/>
      <c r="J8" s="25"/>
      <c r="K8" s="25"/>
    </row>
    <row r="9" spans="3:11">
      <c r="C9" s="16"/>
      <c r="D9" s="16"/>
      <c r="E9" s="16"/>
      <c r="F9" s="16"/>
      <c r="G9" s="16"/>
      <c r="H9" s="16"/>
      <c r="I9" s="16"/>
      <c r="J9" s="16"/>
      <c r="K9" s="16"/>
    </row>
    <row r="10" spans="3:11">
      <c r="C10" s="17" t="s">
        <v>26</v>
      </c>
      <c r="D10" s="17"/>
      <c r="E10" s="17"/>
      <c r="F10" s="17"/>
      <c r="G10" s="17"/>
      <c r="H10" s="17"/>
      <c r="I10" s="17"/>
      <c r="J10" s="17"/>
      <c r="K10" s="17"/>
    </row>
    <row r="11" spans="3:11" ht="15.75" customHeight="1">
      <c r="C11" s="13"/>
      <c r="D11" s="13"/>
      <c r="E11" s="13"/>
      <c r="F11" s="13"/>
      <c r="G11" s="13"/>
      <c r="H11" s="13"/>
      <c r="I11" s="13"/>
      <c r="J11" s="13"/>
      <c r="K11" s="13"/>
    </row>
    <row r="12" spans="3:11">
      <c r="C12" s="41" t="s">
        <v>27</v>
      </c>
      <c r="D12" s="41"/>
      <c r="E12" s="41"/>
      <c r="F12" s="41"/>
      <c r="G12" s="41"/>
      <c r="H12" s="41"/>
      <c r="I12" s="42">
        <f>[1]Лист3!V7</f>
        <v>16356.849999999962</v>
      </c>
      <c r="J12" s="14" t="s">
        <v>28</v>
      </c>
      <c r="K12" s="3"/>
    </row>
    <row r="13" spans="3:11">
      <c r="C13" s="10"/>
      <c r="D13" s="10"/>
      <c r="E13" s="10"/>
      <c r="F13" s="10"/>
      <c r="G13" s="10"/>
      <c r="H13" s="10"/>
      <c r="I13" s="4"/>
      <c r="J13" s="3"/>
      <c r="K13" s="3"/>
    </row>
    <row r="14" spans="3:11">
      <c r="C14" s="16" t="s">
        <v>22</v>
      </c>
      <c r="D14" s="16"/>
      <c r="E14" s="16"/>
      <c r="F14" s="16"/>
      <c r="G14" s="16"/>
      <c r="H14" s="16"/>
      <c r="I14" s="16"/>
      <c r="J14" s="16"/>
      <c r="K14" s="16"/>
    </row>
    <row r="15" spans="3:11" ht="15.75" customHeight="1"/>
    <row r="16" spans="3:11">
      <c r="C16" s="26" t="s">
        <v>4</v>
      </c>
      <c r="D16" s="27"/>
      <c r="E16" s="28"/>
      <c r="F16" s="26" t="s">
        <v>5</v>
      </c>
      <c r="G16" s="27"/>
      <c r="H16" s="28"/>
      <c r="I16" s="26" t="s">
        <v>6</v>
      </c>
      <c r="J16" s="27"/>
      <c r="K16" s="28"/>
    </row>
    <row r="17" spans="3:11">
      <c r="C17" s="5" t="s">
        <v>7</v>
      </c>
      <c r="D17" s="5" t="s">
        <v>8</v>
      </c>
      <c r="E17" s="5" t="s">
        <v>9</v>
      </c>
      <c r="F17" s="5" t="s">
        <v>7</v>
      </c>
      <c r="G17" s="5" t="s">
        <v>8</v>
      </c>
      <c r="H17" s="5" t="s">
        <v>9</v>
      </c>
      <c r="I17" s="5" t="s">
        <v>7</v>
      </c>
      <c r="J17" s="5" t="s">
        <v>8</v>
      </c>
      <c r="K17" s="5" t="s">
        <v>9</v>
      </c>
    </row>
    <row r="18" spans="3:11">
      <c r="C18" s="6"/>
      <c r="D18" s="6"/>
      <c r="E18" s="6"/>
      <c r="F18" s="6"/>
      <c r="G18" s="6"/>
      <c r="H18" s="6"/>
      <c r="I18" s="6"/>
      <c r="J18" s="6"/>
      <c r="K18" s="6"/>
    </row>
    <row r="19" spans="3:11">
      <c r="C19" s="11">
        <f>[1]Лист3!R113</f>
        <v>21905.16</v>
      </c>
      <c r="D19" s="11">
        <f>[1]Лист3!R114</f>
        <v>16890.264453930697</v>
      </c>
      <c r="E19" s="11">
        <f>C19-D19</f>
        <v>5014.8955460693032</v>
      </c>
      <c r="F19" s="11">
        <f>[1]Лист3!U113</f>
        <v>20502.16</v>
      </c>
      <c r="G19" s="11">
        <f>[1]Лист3!U114</f>
        <v>15558.378380070475</v>
      </c>
      <c r="H19" s="6">
        <f>F19-G19</f>
        <v>4943.7816199295248</v>
      </c>
      <c r="I19" s="11">
        <f>[1]Лист3!AG113</f>
        <v>14374.91</v>
      </c>
      <c r="J19" s="11">
        <f>[1]Лист3!AG114</f>
        <v>13968.189519170519</v>
      </c>
      <c r="K19" s="6">
        <f>I19-J19</f>
        <v>406.72048082948095</v>
      </c>
    </row>
    <row r="20" spans="3:11">
      <c r="C20" s="6"/>
      <c r="D20" s="6"/>
      <c r="E20" s="6"/>
      <c r="F20" s="6"/>
      <c r="G20" s="6"/>
      <c r="H20" s="6"/>
      <c r="I20" s="6"/>
      <c r="J20" s="6"/>
      <c r="K20" s="6"/>
    </row>
    <row r="22" spans="3:11">
      <c r="C22" s="29" t="s">
        <v>10</v>
      </c>
      <c r="D22" s="29"/>
      <c r="E22" s="29"/>
      <c r="F22" s="29"/>
      <c r="G22" s="29"/>
      <c r="H22" s="29"/>
      <c r="I22" s="29"/>
      <c r="J22" s="29"/>
      <c r="K22" s="29"/>
    </row>
    <row r="23" spans="3:11" ht="9.75" customHeight="1">
      <c r="C23" s="16"/>
      <c r="D23" s="16"/>
      <c r="E23" s="16"/>
      <c r="F23" s="16"/>
      <c r="G23" s="16"/>
      <c r="H23" s="16"/>
      <c r="I23" s="16"/>
      <c r="J23" s="16"/>
      <c r="K23" s="16"/>
    </row>
    <row r="24" spans="3:11" ht="15.75" hidden="1" customHeight="1"/>
    <row r="25" spans="3:11" ht="33" customHeight="1">
      <c r="C25" s="12" t="s">
        <v>11</v>
      </c>
      <c r="D25" s="30" t="s">
        <v>12</v>
      </c>
      <c r="E25" s="30"/>
      <c r="F25" s="30"/>
      <c r="G25" s="30"/>
      <c r="H25" s="30" t="s">
        <v>13</v>
      </c>
      <c r="I25" s="30"/>
      <c r="J25" s="30" t="s">
        <v>14</v>
      </c>
      <c r="K25" s="30"/>
    </row>
    <row r="26" spans="3:11" ht="15.75" customHeight="1">
      <c r="C26" s="12"/>
      <c r="D26" s="31"/>
      <c r="E26" s="32"/>
      <c r="F26" s="32"/>
      <c r="G26" s="33"/>
      <c r="H26" s="31"/>
      <c r="I26" s="33"/>
      <c r="J26" s="31"/>
      <c r="K26" s="33"/>
    </row>
    <row r="27" spans="3:11" ht="15.75" customHeight="1">
      <c r="C27" s="43" t="s">
        <v>29</v>
      </c>
      <c r="D27" s="19" t="s">
        <v>30</v>
      </c>
      <c r="E27" s="20"/>
      <c r="F27" s="20"/>
      <c r="G27" s="21"/>
      <c r="H27" s="24">
        <v>10539</v>
      </c>
      <c r="I27" s="24"/>
      <c r="J27" s="24">
        <f>H27</f>
        <v>10539</v>
      </c>
      <c r="K27" s="24"/>
    </row>
    <row r="28" spans="3:11" ht="26.25" customHeight="1">
      <c r="C28" s="15">
        <v>41501</v>
      </c>
      <c r="D28" s="19" t="s">
        <v>31</v>
      </c>
      <c r="E28" s="20"/>
      <c r="F28" s="20"/>
      <c r="G28" s="21"/>
      <c r="H28" s="34">
        <v>9863</v>
      </c>
      <c r="I28" s="35"/>
      <c r="J28" s="34">
        <v>9863</v>
      </c>
      <c r="K28" s="35"/>
    </row>
    <row r="29" spans="3:11" ht="14.25" customHeight="1">
      <c r="C29" s="15"/>
      <c r="D29" s="19"/>
      <c r="E29" s="20"/>
      <c r="F29" s="20"/>
      <c r="G29" s="21"/>
      <c r="H29" s="22"/>
      <c r="I29" s="23"/>
      <c r="J29" s="24"/>
      <c r="K29" s="24"/>
    </row>
    <row r="30" spans="3:11" ht="15.75" hidden="1" customHeight="1">
      <c r="C30" s="15"/>
      <c r="D30" s="19"/>
      <c r="E30" s="20"/>
      <c r="F30" s="20"/>
      <c r="G30" s="21"/>
      <c r="H30" s="22"/>
      <c r="I30" s="23"/>
      <c r="J30" s="24"/>
      <c r="K30" s="24"/>
    </row>
    <row r="31" spans="3:11" ht="15.75" customHeight="1">
      <c r="C31" s="7" t="s">
        <v>15</v>
      </c>
      <c r="D31" s="36"/>
      <c r="E31" s="37"/>
      <c r="F31" s="37"/>
      <c r="G31" s="38"/>
      <c r="H31" s="36"/>
      <c r="I31" s="38"/>
      <c r="J31" s="39">
        <f>SUM(J27:K30)</f>
        <v>20402</v>
      </c>
      <c r="K31" s="38"/>
    </row>
    <row r="32" spans="3:11" ht="15.75" customHeight="1"/>
    <row r="33" spans="3:10" ht="15.75" customHeight="1">
      <c r="C33" s="40" t="s">
        <v>21</v>
      </c>
      <c r="D33" s="40"/>
      <c r="E33" s="40"/>
      <c r="F33" s="40"/>
      <c r="G33" s="40"/>
      <c r="H33" s="40"/>
      <c r="I33" s="40"/>
    </row>
    <row r="34" spans="3:10" ht="15.75" customHeight="1">
      <c r="I34" s="9"/>
    </row>
    <row r="35" spans="3:10">
      <c r="C35" s="40" t="s">
        <v>23</v>
      </c>
      <c r="D35" s="40"/>
      <c r="E35" s="40"/>
      <c r="F35" s="40"/>
      <c r="G35" s="40"/>
      <c r="H35" s="40"/>
      <c r="I35" s="44">
        <f>I12+G19-J27-J28</f>
        <v>11513.228380070439</v>
      </c>
      <c r="J35" s="8" t="s">
        <v>16</v>
      </c>
    </row>
    <row r="36" spans="3:10">
      <c r="I36" s="45"/>
    </row>
    <row r="37" spans="3:10" ht="15.75" customHeight="1">
      <c r="C37" s="40" t="s">
        <v>17</v>
      </c>
      <c r="D37" s="40"/>
      <c r="E37" s="40"/>
      <c r="F37" s="40"/>
      <c r="G37" s="40"/>
      <c r="H37" s="40"/>
      <c r="I37" s="46">
        <f>J19</f>
        <v>13968.189519170519</v>
      </c>
      <c r="J37" s="8" t="s">
        <v>16</v>
      </c>
    </row>
    <row r="38" spans="3:10">
      <c r="I38" s="47"/>
    </row>
    <row r="39" spans="3:10" ht="15.75" customHeight="1">
      <c r="C39" s="40" t="s">
        <v>18</v>
      </c>
      <c r="D39" s="40"/>
      <c r="E39" s="40"/>
      <c r="F39" s="40"/>
      <c r="G39" s="40"/>
      <c r="H39" s="40"/>
      <c r="I39" s="46">
        <f>D19</f>
        <v>16890.264453930697</v>
      </c>
      <c r="J39" s="8" t="s">
        <v>16</v>
      </c>
    </row>
    <row r="40" spans="3:10">
      <c r="I40" s="45"/>
    </row>
    <row r="41" spans="3:10" ht="15.75" customHeight="1">
      <c r="G41" s="8" t="s">
        <v>19</v>
      </c>
      <c r="I41" s="48">
        <f>I35+I37+I39</f>
        <v>42371.682353171651</v>
      </c>
      <c r="J41" s="8" t="s">
        <v>16</v>
      </c>
    </row>
    <row r="42" spans="3:10">
      <c r="I42" s="45"/>
    </row>
    <row r="43" spans="3:10" ht="15.75" customHeight="1">
      <c r="C43" s="40" t="s">
        <v>20</v>
      </c>
      <c r="D43" s="40"/>
      <c r="E43" s="40"/>
      <c r="F43" s="40"/>
      <c r="G43" s="40"/>
      <c r="H43" s="40"/>
      <c r="I43" s="46">
        <f>[1]Лист3!AJ115+[1]Лист3!AM115</f>
        <v>0</v>
      </c>
      <c r="J43" s="8" t="s">
        <v>16</v>
      </c>
    </row>
    <row r="47" spans="3:10" ht="15.75" customHeight="1"/>
  </sheetData>
  <mergeCells count="41">
    <mergeCell ref="C14:K14"/>
    <mergeCell ref="C16:E16"/>
    <mergeCell ref="F16:H16"/>
    <mergeCell ref="I16:K16"/>
    <mergeCell ref="C23:K23"/>
    <mergeCell ref="C39:H39"/>
    <mergeCell ref="C43:H43"/>
    <mergeCell ref="C37:H37"/>
    <mergeCell ref="C35:H35"/>
    <mergeCell ref="H31:I31"/>
    <mergeCell ref="J31:K31"/>
    <mergeCell ref="C33:I33"/>
    <mergeCell ref="D25:G25"/>
    <mergeCell ref="H25:I25"/>
    <mergeCell ref="J25:K25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D27:G27"/>
    <mergeCell ref="H27:I27"/>
    <mergeCell ref="J27:K27"/>
    <mergeCell ref="C22:K22"/>
    <mergeCell ref="D26:G26"/>
    <mergeCell ref="H26:I26"/>
    <mergeCell ref="J26:K26"/>
    <mergeCell ref="C7:K7"/>
    <mergeCell ref="C8:K8"/>
    <mergeCell ref="J1:K1"/>
    <mergeCell ref="I2:K2"/>
    <mergeCell ref="H3:K3"/>
    <mergeCell ref="H4:K4"/>
    <mergeCell ref="C9:K9"/>
    <mergeCell ref="C10:K10"/>
    <mergeCell ref="C12:H12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2014-01-29T10:35:37Z</dcterms:modified>
</cp:coreProperties>
</file>