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6" i="1"/>
  <c r="J29"/>
  <c r="J34" s="1"/>
  <c r="I42" s="1"/>
  <c r="D29"/>
  <c r="J22"/>
  <c r="I40" s="1"/>
  <c r="I22"/>
  <c r="K22" s="1"/>
  <c r="G22"/>
  <c r="I38" s="1"/>
  <c r="I44" s="1"/>
  <c r="F22"/>
  <c r="H22" s="1"/>
  <c r="D22"/>
  <c r="C22"/>
  <c r="E22" s="1"/>
</calcChain>
</file>

<file path=xl/sharedStrings.xml><?xml version="1.0" encoding="utf-8"?>
<sst xmlns="http://schemas.openxmlformats.org/spreadsheetml/2006/main" count="39" uniqueCount="29">
  <si>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</si>
  <si>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</si>
  <si>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</si>
  <si>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</si>
  <si>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АВР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</si>
  <si>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</si>
  <si>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</si>
  <si>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</si>
  <si>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</si>
  <si>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</si>
  <si>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</si>
  <si>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</si>
  <si>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</si>
  <si>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</si>
  <si>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</si>
  <si>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</si>
  <si>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</si>
  <si>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</si>
  <si>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</si>
  <si>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</si>
  <si>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</si>
  <si>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</si>
  <si>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>И ВЫПОЛНЕННЫМ РАБОТАМ В МКД ЗА 2013 Г.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</si>
  <si>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 </t>
    </r>
    <r>
      <rPr>
        <sz val="12"/>
        <rFont val="Arial Cyr"/>
        <charset val="204"/>
      </rPr>
      <t xml:space="preserve"> 2013 г.</t>
    </r>
  </si>
  <si>
    <t>Задолженность собственников за выполненные работы, оказанные услуги по состоянию на 01.01.2013 г. - руб.</t>
  </si>
  <si>
    <t>Капитальный ремонт</t>
  </si>
  <si>
    <t>д. Фадюшина, ул. Народная, 46</t>
  </si>
  <si>
    <t>23.01.2013 г.</t>
  </si>
  <si>
    <t>Остаток средств капитального ремонта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</si>
</sst>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2" fontId="6" fillId="0" borderId="1" xfId="0" applyNumberFormat="1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  <xf numFmtId="2" fontId="6" fillId="0" borderId="0" xfId="0" applyNumberFormat="1" applyFont="1" applyAlignment="1">
      <alignment vertical="center" wrapText="1"/>
    </xf>
    <xf numFmtId="17" fontId="0" fillId="0" borderId="5" xfId="0" applyNumberFormat="1" applyBorder="1" applyAlignment="1">
      <alignment horizontal="center"/>
    </xf>
    <xf numFmtId="17" fontId="0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6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60;&#1040;&#1044;&#1070;&#1064;&#1048;&#1053;&#1040;\&#1059;&#1051;.%20&#1053;&#1040;&#1056;&#1054;&#1044;&#1053;&#1040;&#1071;,%204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 refreshError="1"/>
      <sheetData sheetId="1" refreshError="1"/>
      <sheetData sheetId="2">
        <row r="113">
          <cell r="F113">
            <v>11418.960000000001</v>
          </cell>
          <cell r="O113">
            <v>7459.2000000000007</v>
          </cell>
          <cell r="AA113">
            <v>30187.54</v>
          </cell>
        </row>
        <row r="114">
          <cell r="F114">
            <v>7984.0754199078438</v>
          </cell>
          <cell r="O114">
            <v>5215.4325238179817</v>
          </cell>
          <cell r="AA114">
            <v>21098.90126772708</v>
          </cell>
        </row>
        <row r="115">
          <cell r="AD115">
            <v>4.5474735088646412E-13</v>
          </cell>
          <cell r="AG115">
            <v>0</v>
          </cell>
        </row>
      </sheetData>
      <sheetData sheetId="3">
        <row r="8">
          <cell r="E8" t="str">
            <v>Устранение порыва системы теплоснабжения</v>
          </cell>
          <cell r="F8">
            <v>2640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topLeftCell="A22" workbookViewId="0">
      <selection activeCell="J15" sqref="J15"/>
    </sheetView>
  </sheetViews>
  <sheetFormatPr defaultRowHeight="15.75"/>
  <cols>
    <col min="1" max="1" width="3" style="1" customWidth="1"/>
    <col min="2" max="2" width="0" style="1" hidden="1" customWidth="1"/>
    <col min="3" max="3" width="14.5703125" style="1" customWidth="1"/>
    <col min="4" max="4" width="9.5703125" style="1" customWidth="1"/>
    <col min="5" max="5" width="9.5703125" style="1" bestFit="1" customWidth="1"/>
    <col min="6" max="6" width="12" style="1" customWidth="1"/>
    <col min="7" max="7" width="10.140625" style="1" customWidth="1"/>
    <col min="8" max="8" width="9.140625" style="1"/>
    <col min="9" max="9" width="11.28515625" style="1" customWidth="1"/>
    <col min="10" max="10" width="9.28515625" style="1" customWidth="1"/>
    <col min="11" max="11" width="9.7109375" style="1" customWidth="1"/>
    <col min="12" max="16384" width="9.140625" style="1"/>
  </cols>
  <sheetData>
    <row r="1" spans="3:11">
      <c r="H1" s="2"/>
      <c r="I1" s="2"/>
      <c r="J1" s="23" t="s">
        <v>0</v>
      </c>
      <c r="K1" s="23"/>
    </row>
    <row r="2" spans="3:11">
      <c r="H2" s="2"/>
      <c r="I2" s="23" t="s">
        <v>1</v>
      </c>
      <c r="J2" s="23"/>
      <c r="K2" s="23"/>
    </row>
    <row r="3" spans="3:11">
      <c r="H3" s="23" t="s">
        <v>2</v>
      </c>
      <c r="I3" s="23"/>
      <c r="J3" s="23"/>
      <c r="K3" s="23"/>
    </row>
    <row r="4" spans="3:11">
      <c r="H4" s="23" t="s">
        <v>23</v>
      </c>
      <c r="I4" s="23"/>
      <c r="J4" s="23"/>
      <c r="K4" s="23"/>
    </row>
    <row r="7" spans="3:11">
      <c r="C7" s="33" t="s">
        <v>3</v>
      </c>
      <c r="D7" s="33"/>
      <c r="E7" s="33"/>
      <c r="F7" s="33"/>
      <c r="G7" s="33"/>
      <c r="H7" s="33"/>
      <c r="I7" s="33"/>
      <c r="J7" s="33"/>
      <c r="K7" s="33"/>
    </row>
    <row r="8" spans="3:11">
      <c r="C8" s="33" t="s">
        <v>22</v>
      </c>
      <c r="D8" s="33"/>
      <c r="E8" s="33"/>
      <c r="F8" s="33"/>
      <c r="G8" s="33"/>
      <c r="H8" s="33"/>
      <c r="I8" s="33"/>
      <c r="J8" s="33"/>
      <c r="K8" s="33"/>
    </row>
    <row r="9" spans="3:11">
      <c r="C9" s="27"/>
      <c r="D9" s="27"/>
      <c r="E9" s="27"/>
      <c r="F9" s="27"/>
      <c r="G9" s="27"/>
      <c r="H9" s="27"/>
      <c r="I9" s="27"/>
      <c r="J9" s="27"/>
      <c r="K9" s="27"/>
    </row>
    <row r="10" spans="3:11" ht="24.75" customHeight="1">
      <c r="C10" s="28" t="s">
        <v>26</v>
      </c>
      <c r="D10" s="28"/>
      <c r="E10" s="28"/>
      <c r="F10" s="28"/>
      <c r="G10" s="28"/>
      <c r="H10" s="28"/>
      <c r="I10" s="28"/>
      <c r="J10" s="28"/>
      <c r="K10" s="28"/>
    </row>
    <row r="11" spans="3:11" ht="14.25" customHeight="1">
      <c r="C11" s="22"/>
      <c r="D11" s="22"/>
      <c r="E11" s="22"/>
      <c r="F11" s="22"/>
      <c r="G11" s="22"/>
      <c r="H11" s="22"/>
      <c r="I11" s="22"/>
      <c r="J11" s="22"/>
      <c r="K11" s="22"/>
    </row>
    <row r="12" spans="3:11" ht="0.75" customHeight="1">
      <c r="C12" s="22"/>
      <c r="D12" s="22"/>
      <c r="E12" s="22"/>
      <c r="F12" s="22"/>
      <c r="G12" s="22"/>
      <c r="H12" s="22"/>
      <c r="I12" s="22"/>
      <c r="J12" s="22"/>
      <c r="K12" s="22"/>
    </row>
    <row r="13" spans="3:11" ht="33" customHeight="1">
      <c r="C13" s="34" t="s">
        <v>24</v>
      </c>
      <c r="D13" s="34"/>
      <c r="E13" s="34"/>
      <c r="F13" s="34"/>
      <c r="G13" s="34"/>
      <c r="H13" s="34"/>
      <c r="I13" s="3">
        <v>10080.14</v>
      </c>
      <c r="K13" s="4"/>
    </row>
    <row r="14" spans="3:11" ht="15" customHeight="1">
      <c r="C14" s="19"/>
      <c r="D14" s="19"/>
      <c r="E14" s="19"/>
      <c r="F14" s="19"/>
      <c r="G14" s="19"/>
      <c r="H14" s="19"/>
      <c r="I14" s="47"/>
      <c r="J14" s="15"/>
      <c r="K14" s="4"/>
    </row>
    <row r="15" spans="3:11" ht="15.75" hidden="1" customHeight="1">
      <c r="C15" s="48"/>
      <c r="D15" s="48"/>
      <c r="E15" s="48"/>
      <c r="F15" s="48"/>
      <c r="G15" s="48"/>
      <c r="H15" s="48"/>
      <c r="I15" s="49"/>
      <c r="J15" s="15"/>
      <c r="K15" s="4"/>
    </row>
    <row r="16" spans="3:11" ht="15.75" customHeight="1">
      <c r="C16" s="19"/>
      <c r="D16" s="19"/>
      <c r="E16" s="19"/>
      <c r="F16" s="19"/>
      <c r="G16" s="19"/>
      <c r="H16" s="19"/>
      <c r="I16" s="5"/>
      <c r="J16" s="15"/>
      <c r="K16" s="4"/>
    </row>
    <row r="17" spans="3:11" ht="15.75" customHeight="1">
      <c r="C17" s="27" t="s">
        <v>21</v>
      </c>
      <c r="D17" s="27"/>
      <c r="E17" s="27"/>
      <c r="F17" s="27"/>
      <c r="G17" s="27"/>
      <c r="H17" s="27"/>
      <c r="I17" s="27"/>
      <c r="J17" s="27"/>
      <c r="K17" s="27"/>
    </row>
    <row r="19" spans="3:11">
      <c r="C19" s="35" t="s">
        <v>4</v>
      </c>
      <c r="D19" s="36"/>
      <c r="E19" s="37"/>
      <c r="F19" s="35" t="s">
        <v>25</v>
      </c>
      <c r="G19" s="36"/>
      <c r="H19" s="37"/>
      <c r="I19" s="35" t="s">
        <v>5</v>
      </c>
      <c r="J19" s="36"/>
      <c r="K19" s="37"/>
    </row>
    <row r="20" spans="3:11">
      <c r="C20" s="6" t="s">
        <v>6</v>
      </c>
      <c r="D20" s="6" t="s">
        <v>7</v>
      </c>
      <c r="E20" s="6" t="s">
        <v>8</v>
      </c>
      <c r="F20" s="6" t="s">
        <v>6</v>
      </c>
      <c r="G20" s="6" t="s">
        <v>7</v>
      </c>
      <c r="H20" s="6" t="s">
        <v>8</v>
      </c>
      <c r="I20" s="6" t="s">
        <v>6</v>
      </c>
      <c r="J20" s="6" t="s">
        <v>7</v>
      </c>
      <c r="K20" s="6" t="s">
        <v>8</v>
      </c>
    </row>
    <row r="21" spans="3:11">
      <c r="C21" s="7"/>
      <c r="D21" s="7"/>
      <c r="E21" s="7"/>
      <c r="F21" s="7"/>
      <c r="G21" s="7"/>
      <c r="H21" s="7"/>
      <c r="I21" s="7"/>
      <c r="J21" s="7"/>
      <c r="K21" s="7"/>
    </row>
    <row r="22" spans="3:11">
      <c r="C22" s="21">
        <f>[1]Лист3!F113</f>
        <v>11418.960000000001</v>
      </c>
      <c r="D22" s="21">
        <f>[1]Лист3!F114</f>
        <v>7984.0754199078438</v>
      </c>
      <c r="E22" s="21">
        <f>C22-D22</f>
        <v>3434.8845800921572</v>
      </c>
      <c r="F22" s="21">
        <f>[1]Лист3!O113</f>
        <v>7459.2000000000007</v>
      </c>
      <c r="G22" s="21">
        <f>[1]Лист3!O114</f>
        <v>5215.4325238179817</v>
      </c>
      <c r="H22" s="7">
        <f>F22-G22</f>
        <v>2243.767476182019</v>
      </c>
      <c r="I22" s="21">
        <f>[1]Лист3!AA113</f>
        <v>30187.54</v>
      </c>
      <c r="J22" s="21">
        <f>[1]Лист3!AA114</f>
        <v>21098.90126772708</v>
      </c>
      <c r="K22" s="7">
        <f>I22-J22</f>
        <v>9088.6387322729206</v>
      </c>
    </row>
    <row r="23" spans="3:11">
      <c r="C23" s="7"/>
      <c r="D23" s="7"/>
      <c r="E23" s="7"/>
      <c r="F23" s="7"/>
      <c r="G23" s="7"/>
      <c r="H23" s="7"/>
      <c r="I23" s="7"/>
      <c r="J23" s="7"/>
      <c r="K23" s="7"/>
    </row>
    <row r="25" spans="3:11">
      <c r="C25" s="38" t="s">
        <v>9</v>
      </c>
      <c r="D25" s="38"/>
      <c r="E25" s="38"/>
      <c r="F25" s="38"/>
      <c r="G25" s="38"/>
      <c r="H25" s="38"/>
      <c r="I25" s="38"/>
      <c r="J25" s="38"/>
      <c r="K25" s="38"/>
    </row>
    <row r="27" spans="3:11" ht="30" customHeight="1">
      <c r="C27" s="20" t="s">
        <v>10</v>
      </c>
      <c r="D27" s="39" t="s">
        <v>11</v>
      </c>
      <c r="E27" s="39"/>
      <c r="F27" s="39"/>
      <c r="G27" s="39"/>
      <c r="H27" s="39" t="s">
        <v>12</v>
      </c>
      <c r="I27" s="39"/>
      <c r="J27" s="39" t="s">
        <v>13</v>
      </c>
      <c r="K27" s="39"/>
    </row>
    <row r="28" spans="3:11" ht="12.75" customHeight="1">
      <c r="C28" s="20"/>
      <c r="D28" s="40"/>
      <c r="E28" s="41"/>
      <c r="F28" s="41"/>
      <c r="G28" s="42"/>
      <c r="H28" s="40"/>
      <c r="I28" s="42"/>
      <c r="J28" s="40"/>
      <c r="K28" s="42"/>
    </row>
    <row r="29" spans="3:11">
      <c r="C29" s="16" t="s">
        <v>27</v>
      </c>
      <c r="D29" s="29" t="str">
        <f>[1]работы!E8</f>
        <v>Устранение порыва системы теплоснабжения</v>
      </c>
      <c r="E29" s="30"/>
      <c r="F29" s="30"/>
      <c r="G29" s="31"/>
      <c r="H29" s="32"/>
      <c r="I29" s="32"/>
      <c r="J29" s="32">
        <f>[1]работы!F8</f>
        <v>2640</v>
      </c>
      <c r="K29" s="32"/>
    </row>
    <row r="30" spans="3:11">
      <c r="C30" s="17"/>
      <c r="D30" s="24"/>
      <c r="E30" s="25"/>
      <c r="F30" s="25"/>
      <c r="G30" s="26"/>
      <c r="H30" s="24"/>
      <c r="I30" s="26"/>
      <c r="J30" s="32"/>
      <c r="K30" s="32"/>
    </row>
    <row r="31" spans="3:11" ht="15.75" customHeight="1">
      <c r="C31" s="17"/>
      <c r="D31" s="24"/>
      <c r="E31" s="25"/>
      <c r="F31" s="25"/>
      <c r="G31" s="26"/>
      <c r="H31" s="24"/>
      <c r="I31" s="26"/>
      <c r="J31" s="32"/>
      <c r="K31" s="32"/>
    </row>
    <row r="32" spans="3:11" ht="15.75" hidden="1" customHeight="1">
      <c r="C32" s="17"/>
      <c r="D32" s="24"/>
      <c r="E32" s="25"/>
      <c r="F32" s="25"/>
      <c r="G32" s="26"/>
      <c r="H32" s="24"/>
      <c r="I32" s="26"/>
      <c r="J32" s="32"/>
      <c r="K32" s="32"/>
    </row>
    <row r="33" spans="3:11" hidden="1">
      <c r="C33" s="18"/>
      <c r="D33" s="24"/>
      <c r="E33" s="25"/>
      <c r="F33" s="25"/>
      <c r="G33" s="26"/>
      <c r="H33" s="24"/>
      <c r="I33" s="26"/>
      <c r="J33" s="24"/>
      <c r="K33" s="26"/>
    </row>
    <row r="34" spans="3:11">
      <c r="C34" s="8" t="s">
        <v>14</v>
      </c>
      <c r="D34" s="43"/>
      <c r="E34" s="44"/>
      <c r="F34" s="44"/>
      <c r="G34" s="45"/>
      <c r="H34" s="43"/>
      <c r="I34" s="45"/>
      <c r="J34" s="46">
        <f>SUM(J29:K32)</f>
        <v>2640</v>
      </c>
      <c r="K34" s="45"/>
    </row>
    <row r="36" spans="3:11" ht="15.75" customHeight="1">
      <c r="C36" s="34" t="s">
        <v>20</v>
      </c>
      <c r="D36" s="34"/>
      <c r="E36" s="34"/>
      <c r="F36" s="34"/>
      <c r="G36" s="34"/>
      <c r="H36" s="34"/>
      <c r="I36" s="34"/>
    </row>
    <row r="37" spans="3:11" ht="8.25" customHeight="1">
      <c r="C37" s="19"/>
      <c r="D37" s="19"/>
      <c r="E37" s="19"/>
      <c r="F37" s="19"/>
      <c r="G37" s="19"/>
      <c r="H37" s="19"/>
      <c r="I37" s="19"/>
    </row>
    <row r="38" spans="3:11">
      <c r="C38" s="34" t="s">
        <v>28</v>
      </c>
      <c r="D38" s="34"/>
      <c r="E38" s="34"/>
      <c r="F38" s="34"/>
      <c r="G38" s="34"/>
      <c r="H38" s="34"/>
      <c r="I38" s="9">
        <f>G22</f>
        <v>5215.4325238179817</v>
      </c>
      <c r="J38" s="10" t="s">
        <v>15</v>
      </c>
    </row>
    <row r="39" spans="3:11" ht="7.5" customHeight="1">
      <c r="I39" s="11"/>
    </row>
    <row r="40" spans="3:11">
      <c r="C40" s="34" t="s">
        <v>16</v>
      </c>
      <c r="D40" s="34"/>
      <c r="E40" s="34"/>
      <c r="F40" s="34"/>
      <c r="G40" s="34"/>
      <c r="H40" s="34"/>
      <c r="I40" s="12">
        <f>J22-I13</f>
        <v>11018.761267727081</v>
      </c>
      <c r="J40" s="10" t="s">
        <v>15</v>
      </c>
    </row>
    <row r="41" spans="3:11" ht="9" customHeight="1">
      <c r="I41" s="13"/>
    </row>
    <row r="42" spans="3:11">
      <c r="C42" s="34" t="s">
        <v>17</v>
      </c>
      <c r="D42" s="34"/>
      <c r="E42" s="34"/>
      <c r="F42" s="34"/>
      <c r="G42" s="34"/>
      <c r="H42" s="34"/>
      <c r="I42" s="12">
        <f>D22-J34</f>
        <v>5344.0754199078438</v>
      </c>
      <c r="J42" s="10" t="s">
        <v>15</v>
      </c>
    </row>
    <row r="43" spans="3:11" ht="7.5" customHeight="1">
      <c r="I43" s="11"/>
    </row>
    <row r="44" spans="3:11">
      <c r="G44" s="10" t="s">
        <v>18</v>
      </c>
      <c r="I44" s="14">
        <f>I38+I40+I42</f>
        <v>21578.269211452905</v>
      </c>
      <c r="J44" s="10" t="s">
        <v>15</v>
      </c>
    </row>
    <row r="45" spans="3:11" ht="8.25" customHeight="1">
      <c r="I45" s="11"/>
    </row>
    <row r="46" spans="3:11">
      <c r="C46" s="34" t="s">
        <v>19</v>
      </c>
      <c r="D46" s="34"/>
      <c r="E46" s="34"/>
      <c r="F46" s="34"/>
      <c r="G46" s="34"/>
      <c r="H46" s="34"/>
      <c r="I46" s="12">
        <f>[1]Лист3!AD115+[1]Лист3!AG115</f>
        <v>4.5474735088646412E-13</v>
      </c>
      <c r="J46" s="10" t="s">
        <v>15</v>
      </c>
    </row>
    <row r="52" ht="15.75" customHeight="1"/>
  </sheetData>
  <mergeCells count="44">
    <mergeCell ref="C36:I36"/>
    <mergeCell ref="C42:H42"/>
    <mergeCell ref="C46:H46"/>
    <mergeCell ref="C25:K25"/>
    <mergeCell ref="D33:G33"/>
    <mergeCell ref="H33:I33"/>
    <mergeCell ref="J33:K33"/>
    <mergeCell ref="D34:G34"/>
    <mergeCell ref="H34:I34"/>
    <mergeCell ref="J34:K34"/>
    <mergeCell ref="C38:H38"/>
    <mergeCell ref="C40:H40"/>
    <mergeCell ref="D32:G32"/>
    <mergeCell ref="H32:I32"/>
    <mergeCell ref="J32:K32"/>
    <mergeCell ref="H30:I30"/>
    <mergeCell ref="J28:K28"/>
    <mergeCell ref="D29:G29"/>
    <mergeCell ref="H29:I29"/>
    <mergeCell ref="J29:K29"/>
    <mergeCell ref="C7:K7"/>
    <mergeCell ref="C8:K8"/>
    <mergeCell ref="C13:H13"/>
    <mergeCell ref="C15:H15"/>
    <mergeCell ref="C17:K17"/>
    <mergeCell ref="C19:E19"/>
    <mergeCell ref="F19:H19"/>
    <mergeCell ref="I19:K19"/>
    <mergeCell ref="J1:K1"/>
    <mergeCell ref="I2:K2"/>
    <mergeCell ref="H3:K3"/>
    <mergeCell ref="H4:K4"/>
    <mergeCell ref="D31:G31"/>
    <mergeCell ref="H31:I31"/>
    <mergeCell ref="J31:K31"/>
    <mergeCell ref="C9:K9"/>
    <mergeCell ref="C10:K10"/>
    <mergeCell ref="D27:G27"/>
    <mergeCell ref="D30:G30"/>
    <mergeCell ref="J30:K30"/>
    <mergeCell ref="H27:I27"/>
    <mergeCell ref="J27:K27"/>
    <mergeCell ref="D28:G28"/>
    <mergeCell ref="H28:I28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2014-01-28T07:27:45Z</dcterms:modified>
</cp:coreProperties>
</file>