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ТЧЕТ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I43" i="1"/>
  <c r="J33"/>
  <c r="J22"/>
  <c r="I39" s="1"/>
  <c r="I22"/>
  <c r="K22" s="1"/>
  <c r="G22"/>
  <c r="F22"/>
  <c r="H22" s="1"/>
  <c r="E22"/>
  <c r="I15"/>
  <c r="I37" s="1"/>
  <c r="I41" l="1"/>
</calcChain>
</file>

<file path=xl/sharedStrings.xml><?xml version="1.0" encoding="utf-8"?>
<sst xmlns="http://schemas.openxmlformats.org/spreadsheetml/2006/main" count="38" uniqueCount="30">
  <si>
    <t>Утверждаю</t>
  </si>
  <si>
    <t>Директор ООО "ОРК"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</si>
  <si>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</si>
  <si>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r>
      <t>"</t>
    </r>
    <r>
      <rPr>
        <u/>
        <sz val="12"/>
        <rFont val="Arial Cyr"/>
        <charset val="204"/>
      </rPr>
      <t xml:space="preserve"> 15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января </t>
    </r>
    <r>
      <rPr>
        <sz val="12"/>
        <rFont val="Arial Cyr"/>
        <charset val="204"/>
      </rPr>
      <t xml:space="preserve"> 2013 г.</t>
    </r>
  </si>
  <si>
    <t>ОТЧЕТ ПО НАЧИСЛЕННЫМ И ОПЛАЧЕННЫМ УСЛУГАМ</t>
  </si>
  <si>
    <t>И ВЫПОЛНЕННЫМ РАБОТАМ В МКД ЗА 2013 Г.</t>
  </si>
  <si>
    <t xml:space="preserve">Остаток средств капитального ремонта на 01.01.2013 г. руб. </t>
  </si>
  <si>
    <t>ОПЛАТА ЗА 2013 Г.</t>
  </si>
  <si>
    <t>АВР</t>
  </si>
  <si>
    <t>Капитальный ремонт</t>
  </si>
  <si>
    <t>Текущий ремонт</t>
  </si>
  <si>
    <t>начислено</t>
  </si>
  <si>
    <t>оплата</t>
  </si>
  <si>
    <t>долг</t>
  </si>
  <si>
    <t>Выполненные работы</t>
  </si>
  <si>
    <t>Период</t>
  </si>
  <si>
    <t>Виды работ</t>
  </si>
  <si>
    <t>на отчетную дату</t>
  </si>
  <si>
    <t xml:space="preserve">Остаток средств капитального ремонта </t>
  </si>
  <si>
    <t xml:space="preserve">руб. </t>
  </si>
  <si>
    <t xml:space="preserve">Остаток средств текущего ремонта </t>
  </si>
  <si>
    <t>Всего</t>
  </si>
  <si>
    <t xml:space="preserve">Задолженность за услуги управляющей организации  </t>
  </si>
  <si>
    <t>руб.</t>
  </si>
  <si>
    <t>Сметная стоимость руб.</t>
  </si>
  <si>
    <t>Доля собственников руб.</t>
  </si>
  <si>
    <t>Итого</t>
  </si>
  <si>
    <t>д. Бутырки, ул.  Новая, 11</t>
  </si>
  <si>
    <t xml:space="preserve"> июнь 2013 г.</t>
  </si>
  <si>
    <t>ОДПУ эл.энергии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</si>
</sst>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vertical="center" wrapText="1"/>
    </xf>
    <xf numFmtId="0" fontId="8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6" fillId="0" borderId="5" xfId="0" applyFont="1" applyBorder="1"/>
    <xf numFmtId="0" fontId="6" fillId="0" borderId="0" xfId="0" applyFont="1"/>
    <xf numFmtId="2" fontId="6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2" fontId="6" fillId="0" borderId="1" xfId="0" applyNumberFormat="1" applyFont="1" applyBorder="1" applyAlignment="1">
      <alignment wrapText="1"/>
    </xf>
    <xf numFmtId="0" fontId="6" fillId="0" borderId="0" xfId="0" applyFont="1" applyAlignment="1">
      <alignment horizontal="right" vertical="center" wrapText="1"/>
    </xf>
    <xf numFmtId="2" fontId="2" fillId="0" borderId="5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3" fillId="0" borderId="0" xfId="0" applyFont="1" applyAlignment="1">
      <alignment horizontal="right"/>
    </xf>
    <xf numFmtId="2" fontId="2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14" fontId="0" fillId="0" borderId="5" xfId="0" applyNumberFormat="1" applyBorder="1"/>
    <xf numFmtId="0" fontId="9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/>
    <xf numFmtId="0" fontId="2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4;&#1058;&#1063;&#1045;&#1058;&#1067;%20&#1055;&#1054;%20&#1044;&#1054;&#1052;&#1040;&#1052;%202013\&#1041;&#1059;&#1058;&#1067;&#1056;&#1050;&#1048;\&#1059;&#1051;.%20&#1053;&#1054;&#1042;&#1040;&#1071;,%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итог отчет"/>
      <sheetName val="итог отчет верный"/>
    </sheetNames>
    <sheetDataSet>
      <sheetData sheetId="0">
        <row r="73">
          <cell r="E73">
            <v>12247.44</v>
          </cell>
          <cell r="K73">
            <v>-6592.0800000000017</v>
          </cell>
        </row>
      </sheetData>
      <sheetData sheetId="1" refreshError="1"/>
      <sheetData sheetId="2">
        <row r="113">
          <cell r="O113">
            <v>7749.3499999999995</v>
          </cell>
          <cell r="AA113">
            <v>36272.5</v>
          </cell>
        </row>
        <row r="114">
          <cell r="O114">
            <v>0</v>
          </cell>
          <cell r="AA114">
            <v>0</v>
          </cell>
        </row>
        <row r="115">
          <cell r="AD115">
            <v>31383.64</v>
          </cell>
          <cell r="AG115">
            <v>591.32000000000005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K54"/>
  <sheetViews>
    <sheetView tabSelected="1" workbookViewId="0">
      <selection activeCell="H4" sqref="H4:K4"/>
    </sheetView>
  </sheetViews>
  <sheetFormatPr defaultRowHeight="15.75"/>
  <cols>
    <col min="1" max="1" width="3" style="1" customWidth="1"/>
    <col min="2" max="2" width="0" style="1" hidden="1" customWidth="1"/>
    <col min="3" max="3" width="11.85546875" style="1" customWidth="1"/>
    <col min="4" max="4" width="9.5703125" style="1" customWidth="1"/>
    <col min="5" max="5" width="9.140625" style="1"/>
    <col min="6" max="6" width="12" style="1" customWidth="1"/>
    <col min="7" max="7" width="9.5703125" style="1" bestFit="1" customWidth="1"/>
    <col min="8" max="8" width="9.140625" style="1"/>
    <col min="9" max="9" width="11.28515625" style="1" customWidth="1"/>
    <col min="10" max="10" width="9.28515625" style="1" customWidth="1"/>
    <col min="11" max="11" width="9.42578125" style="1" customWidth="1"/>
    <col min="12" max="12" width="9.5703125" style="1" bestFit="1" customWidth="1"/>
    <col min="13" max="16384" width="9.140625" style="1"/>
  </cols>
  <sheetData>
    <row r="1" spans="3:11">
      <c r="H1" s="2"/>
      <c r="I1" s="2"/>
      <c r="J1" s="23" t="s">
        <v>0</v>
      </c>
      <c r="K1" s="23"/>
    </row>
    <row r="2" spans="3:11">
      <c r="H2" s="2"/>
      <c r="I2" s="23" t="s">
        <v>1</v>
      </c>
      <c r="J2" s="23"/>
      <c r="K2" s="23"/>
    </row>
    <row r="3" spans="3:11">
      <c r="H3" s="23" t="s">
        <v>2</v>
      </c>
      <c r="I3" s="23"/>
      <c r="J3" s="23"/>
      <c r="K3" s="23"/>
    </row>
    <row r="4" spans="3:11">
      <c r="H4" s="23" t="s">
        <v>3</v>
      </c>
      <c r="I4" s="23"/>
      <c r="J4" s="23"/>
      <c r="K4" s="23"/>
    </row>
    <row r="9" spans="3:11" ht="15" customHeight="1">
      <c r="C9" s="17" t="s">
        <v>4</v>
      </c>
      <c r="D9" s="17"/>
      <c r="E9" s="17"/>
      <c r="F9" s="17"/>
      <c r="G9" s="17"/>
      <c r="H9" s="17"/>
      <c r="I9" s="17"/>
      <c r="J9" s="17"/>
      <c r="K9" s="17"/>
    </row>
    <row r="10" spans="3:11">
      <c r="C10" s="17" t="s">
        <v>5</v>
      </c>
      <c r="D10" s="17"/>
      <c r="E10" s="17"/>
      <c r="F10" s="17"/>
      <c r="G10" s="17"/>
      <c r="H10" s="17"/>
      <c r="I10" s="17"/>
      <c r="J10" s="17"/>
      <c r="K10" s="17"/>
    </row>
    <row r="11" spans="3:11">
      <c r="C11" s="25"/>
      <c r="D11" s="25"/>
      <c r="E11" s="25"/>
      <c r="F11" s="25"/>
      <c r="G11" s="25"/>
      <c r="H11" s="25"/>
      <c r="I11" s="25"/>
      <c r="J11" s="25"/>
      <c r="K11" s="25"/>
    </row>
    <row r="12" spans="3:11" ht="16.5" customHeight="1">
      <c r="C12" s="26" t="s">
        <v>27</v>
      </c>
      <c r="D12" s="26"/>
      <c r="E12" s="26"/>
      <c r="F12" s="26"/>
      <c r="G12" s="26"/>
      <c r="H12" s="26"/>
      <c r="I12" s="26"/>
      <c r="J12" s="26"/>
      <c r="K12" s="26"/>
    </row>
    <row r="13" spans="3:11" ht="15" customHeight="1">
      <c r="C13" s="14"/>
      <c r="D13" s="14"/>
      <c r="E13" s="14"/>
      <c r="F13" s="14"/>
      <c r="G13" s="14"/>
      <c r="H13" s="14"/>
      <c r="I13" s="14"/>
      <c r="J13" s="14"/>
      <c r="K13" s="14"/>
    </row>
    <row r="14" spans="3:11" hidden="1">
      <c r="C14" s="14"/>
      <c r="D14" s="14"/>
      <c r="E14" s="14"/>
      <c r="F14" s="14"/>
      <c r="G14" s="14"/>
      <c r="H14" s="14"/>
      <c r="I14" s="14"/>
      <c r="J14" s="14"/>
      <c r="K14" s="14"/>
    </row>
    <row r="15" spans="3:11">
      <c r="C15" s="38" t="s">
        <v>6</v>
      </c>
      <c r="D15" s="38"/>
      <c r="E15" s="38"/>
      <c r="F15" s="38"/>
      <c r="G15" s="38"/>
      <c r="H15" s="38"/>
      <c r="I15" s="15">
        <f>[1]отчет!E73+[1]отчет!K73</f>
        <v>5655.3599999999988</v>
      </c>
      <c r="J15" s="3"/>
      <c r="K15" s="3"/>
    </row>
    <row r="16" spans="3:11" ht="7.5" customHeight="1">
      <c r="C16" s="12"/>
      <c r="D16" s="12"/>
      <c r="E16" s="12"/>
      <c r="F16" s="12"/>
      <c r="G16" s="12"/>
      <c r="H16" s="12"/>
      <c r="I16" s="16"/>
      <c r="J16" s="3"/>
      <c r="K16" s="3"/>
    </row>
    <row r="17" spans="3:11" ht="15.75" customHeight="1">
      <c r="C17" s="25" t="s">
        <v>7</v>
      </c>
      <c r="D17" s="25"/>
      <c r="E17" s="25"/>
      <c r="F17" s="25"/>
      <c r="G17" s="25"/>
      <c r="H17" s="25"/>
      <c r="I17" s="25"/>
      <c r="J17" s="25"/>
      <c r="K17" s="25"/>
    </row>
    <row r="19" spans="3:11">
      <c r="C19" s="27" t="s">
        <v>8</v>
      </c>
      <c r="D19" s="28"/>
      <c r="E19" s="29"/>
      <c r="F19" s="27" t="s">
        <v>9</v>
      </c>
      <c r="G19" s="28"/>
      <c r="H19" s="29"/>
      <c r="I19" s="27" t="s">
        <v>10</v>
      </c>
      <c r="J19" s="28"/>
      <c r="K19" s="29"/>
    </row>
    <row r="20" spans="3:11">
      <c r="C20" s="4" t="s">
        <v>11</v>
      </c>
      <c r="D20" s="4" t="s">
        <v>12</v>
      </c>
      <c r="E20" s="4" t="s">
        <v>13</v>
      </c>
      <c r="F20" s="4" t="s">
        <v>11</v>
      </c>
      <c r="G20" s="4" t="s">
        <v>12</v>
      </c>
      <c r="H20" s="4" t="s">
        <v>13</v>
      </c>
      <c r="I20" s="4" t="s">
        <v>11</v>
      </c>
      <c r="J20" s="4" t="s">
        <v>12</v>
      </c>
      <c r="K20" s="4" t="s">
        <v>13</v>
      </c>
    </row>
    <row r="21" spans="3:11">
      <c r="C21" s="5"/>
      <c r="D21" s="5"/>
      <c r="E21" s="5"/>
      <c r="F21" s="5"/>
      <c r="G21" s="5"/>
      <c r="H21" s="5"/>
      <c r="I21" s="5"/>
      <c r="J21" s="5"/>
      <c r="K21" s="5"/>
    </row>
    <row r="22" spans="3:11">
      <c r="C22" s="13">
        <v>0</v>
      </c>
      <c r="D22" s="13">
        <v>0</v>
      </c>
      <c r="E22" s="13">
        <f>C22-D22</f>
        <v>0</v>
      </c>
      <c r="F22" s="13">
        <f>[1]Лист3!O113</f>
        <v>7749.3499999999995</v>
      </c>
      <c r="G22" s="13">
        <f>[1]Лист3!O114</f>
        <v>0</v>
      </c>
      <c r="H22" s="5">
        <f>F22-G22</f>
        <v>7749.3499999999995</v>
      </c>
      <c r="I22" s="13">
        <f>[1]Лист3!AA113</f>
        <v>36272.5</v>
      </c>
      <c r="J22" s="13">
        <f>[1]Лист3!AA114</f>
        <v>0</v>
      </c>
      <c r="K22" s="13">
        <f>I22-J22</f>
        <v>36272.5</v>
      </c>
    </row>
    <row r="23" spans="3:11">
      <c r="C23" s="5"/>
      <c r="D23" s="5"/>
      <c r="E23" s="5"/>
      <c r="F23" s="5"/>
      <c r="G23" s="5"/>
      <c r="H23" s="5"/>
      <c r="I23" s="5"/>
      <c r="J23" s="5"/>
      <c r="K23" s="5"/>
    </row>
    <row r="24" spans="3:11" ht="12.75" customHeight="1"/>
    <row r="25" spans="3:11" ht="15.75" customHeight="1">
      <c r="C25" s="30" t="s">
        <v>14</v>
      </c>
      <c r="D25" s="30"/>
      <c r="E25" s="30"/>
      <c r="F25" s="30"/>
      <c r="G25" s="30"/>
      <c r="H25" s="30"/>
      <c r="I25" s="30"/>
      <c r="J25" s="30"/>
      <c r="K25" s="30"/>
    </row>
    <row r="26" spans="3:11" ht="1.5" hidden="1" customHeight="1">
      <c r="C26" s="25"/>
      <c r="D26" s="25"/>
      <c r="E26" s="25"/>
      <c r="F26" s="25"/>
      <c r="G26" s="25"/>
      <c r="H26" s="25"/>
      <c r="I26" s="25"/>
      <c r="J26" s="25"/>
      <c r="K26" s="25"/>
    </row>
    <row r="27" spans="3:11" ht="14.25" customHeight="1"/>
    <row r="28" spans="3:11" ht="15.75" customHeight="1">
      <c r="C28" s="6" t="s">
        <v>15</v>
      </c>
      <c r="D28" s="39" t="s">
        <v>16</v>
      </c>
      <c r="E28" s="39"/>
      <c r="F28" s="39"/>
      <c r="G28" s="39"/>
      <c r="H28" s="39" t="s">
        <v>24</v>
      </c>
      <c r="I28" s="39"/>
      <c r="J28" s="39" t="s">
        <v>25</v>
      </c>
      <c r="K28" s="39"/>
    </row>
    <row r="29" spans="3:11" ht="9" customHeight="1">
      <c r="C29" s="6"/>
      <c r="D29" s="18"/>
      <c r="E29" s="19"/>
      <c r="F29" s="19"/>
      <c r="G29" s="20"/>
      <c r="H29" s="18"/>
      <c r="I29" s="20"/>
      <c r="J29" s="18"/>
      <c r="K29" s="20"/>
    </row>
    <row r="30" spans="3:11" ht="24" customHeight="1">
      <c r="C30" s="40" t="s">
        <v>28</v>
      </c>
      <c r="D30" s="21" t="s">
        <v>29</v>
      </c>
      <c r="E30" s="22"/>
      <c r="F30" s="22"/>
      <c r="G30" s="41"/>
      <c r="H30" s="24">
        <v>21806</v>
      </c>
      <c r="I30" s="24"/>
      <c r="J30" s="24">
        <v>5495.11</v>
      </c>
      <c r="K30" s="24"/>
    </row>
    <row r="31" spans="3:11" ht="15" customHeight="1">
      <c r="C31" s="40"/>
      <c r="D31" s="42"/>
      <c r="E31" s="43"/>
      <c r="F31" s="43"/>
      <c r="G31" s="44"/>
      <c r="H31" s="33"/>
      <c r="I31" s="34"/>
      <c r="J31" s="31"/>
      <c r="K31" s="32"/>
    </row>
    <row r="32" spans="3:11" ht="13.5" customHeight="1">
      <c r="C32" s="45"/>
      <c r="D32" s="33"/>
      <c r="E32" s="46"/>
      <c r="F32" s="46"/>
      <c r="G32" s="34"/>
      <c r="H32" s="33"/>
      <c r="I32" s="34"/>
      <c r="J32" s="33"/>
      <c r="K32" s="34"/>
    </row>
    <row r="33" spans="3:11">
      <c r="C33" s="7" t="s">
        <v>26</v>
      </c>
      <c r="D33" s="47"/>
      <c r="E33" s="48"/>
      <c r="F33" s="48"/>
      <c r="G33" s="36"/>
      <c r="H33" s="47"/>
      <c r="I33" s="36"/>
      <c r="J33" s="35">
        <f>SUM(J30:K31)</f>
        <v>5495.11</v>
      </c>
      <c r="K33" s="36"/>
    </row>
    <row r="35" spans="3:11">
      <c r="F35" s="8" t="s">
        <v>17</v>
      </c>
    </row>
    <row r="37" spans="3:11">
      <c r="C37" s="37" t="s">
        <v>18</v>
      </c>
      <c r="D37" s="37"/>
      <c r="E37" s="37"/>
      <c r="F37" s="37"/>
      <c r="G37" s="37"/>
      <c r="H37" s="37"/>
      <c r="I37" s="9">
        <f>I15+G22-J30</f>
        <v>160.24999999999909</v>
      </c>
      <c r="J37" s="8" t="s">
        <v>19</v>
      </c>
      <c r="K37" s="8"/>
    </row>
    <row r="38" spans="3:11">
      <c r="I38" s="10"/>
      <c r="J38" s="8"/>
      <c r="K38" s="8"/>
    </row>
    <row r="39" spans="3:11">
      <c r="C39" s="37" t="s">
        <v>20</v>
      </c>
      <c r="D39" s="37"/>
      <c r="E39" s="37"/>
      <c r="F39" s="37"/>
      <c r="G39" s="37"/>
      <c r="H39" s="37"/>
      <c r="I39" s="9">
        <f>J22</f>
        <v>0</v>
      </c>
      <c r="J39" s="8" t="s">
        <v>19</v>
      </c>
      <c r="K39" s="8"/>
    </row>
    <row r="40" spans="3:11">
      <c r="I40" s="10"/>
      <c r="J40" s="8"/>
      <c r="K40" s="8"/>
    </row>
    <row r="41" spans="3:11">
      <c r="G41" s="25" t="s">
        <v>21</v>
      </c>
      <c r="H41" s="25"/>
      <c r="I41" s="9">
        <f>I37+I39</f>
        <v>160.24999999999909</v>
      </c>
      <c r="J41" s="8" t="s">
        <v>19</v>
      </c>
    </row>
    <row r="43" spans="3:11">
      <c r="C43" s="37" t="s">
        <v>22</v>
      </c>
      <c r="D43" s="37"/>
      <c r="E43" s="37"/>
      <c r="F43" s="37"/>
      <c r="G43" s="37"/>
      <c r="H43" s="37"/>
      <c r="I43" s="11">
        <f>[1]Лист3!AD115+[1]Лист3!AG115</f>
        <v>31974.959999999999</v>
      </c>
      <c r="J43" s="8" t="s">
        <v>23</v>
      </c>
    </row>
    <row r="49" ht="15.75" customHeight="1"/>
    <row r="50" ht="15.75" customHeight="1"/>
    <row r="54" ht="15.75" customHeight="1"/>
  </sheetData>
  <mergeCells count="37">
    <mergeCell ref="C11:K11"/>
    <mergeCell ref="C12:K12"/>
    <mergeCell ref="C15:H15"/>
    <mergeCell ref="C17:K17"/>
    <mergeCell ref="C19:E19"/>
    <mergeCell ref="F19:H19"/>
    <mergeCell ref="I19:K19"/>
    <mergeCell ref="C25:K25"/>
    <mergeCell ref="C26:K26"/>
    <mergeCell ref="D28:G28"/>
    <mergeCell ref="H28:I28"/>
    <mergeCell ref="D29:G29"/>
    <mergeCell ref="H29:I29"/>
    <mergeCell ref="C43:H43"/>
    <mergeCell ref="C37:H37"/>
    <mergeCell ref="C39:H39"/>
    <mergeCell ref="G41:H41"/>
    <mergeCell ref="J31:K31"/>
    <mergeCell ref="J32:K32"/>
    <mergeCell ref="J33:K33"/>
    <mergeCell ref="D30:G30"/>
    <mergeCell ref="H30:I30"/>
    <mergeCell ref="D31:G31"/>
    <mergeCell ref="H31:I31"/>
    <mergeCell ref="D32:G32"/>
    <mergeCell ref="H32:I32"/>
    <mergeCell ref="D33:G33"/>
    <mergeCell ref="H33:I33"/>
    <mergeCell ref="J28:K28"/>
    <mergeCell ref="J29:K29"/>
    <mergeCell ref="J30:K30"/>
    <mergeCell ref="J1:K1"/>
    <mergeCell ref="I2:K2"/>
    <mergeCell ref="H3:K3"/>
    <mergeCell ref="H4:K4"/>
    <mergeCell ref="C9:K9"/>
    <mergeCell ref="C10:K10"/>
  </mergeCells>
  <pageMargins left="0.37" right="0.17" top="0.41" bottom="0.35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2014-01-28T05:09:26Z</dcterms:modified>
</cp:coreProperties>
</file>